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MARZO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MINERAL'!$A$10:$WUV$1161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L1090" i="7" l="1"/>
  <c r="L1154" i="7" l="1"/>
  <c r="L1156" i="7" s="1"/>
  <c r="F1154" i="7"/>
  <c r="F1156" i="7" s="1"/>
  <c r="G1154" i="7"/>
  <c r="G1156" i="7" s="1"/>
  <c r="H1154" i="7"/>
  <c r="H1156" i="7" s="1"/>
  <c r="I1154" i="7"/>
  <c r="I1156" i="7" s="1"/>
  <c r="J1154" i="7"/>
  <c r="J1156" i="7" s="1"/>
  <c r="K1154" i="7"/>
  <c r="K1156" i="7" s="1"/>
  <c r="M1154" i="7"/>
  <c r="M1156" i="7" s="1"/>
  <c r="N1154" i="7"/>
  <c r="N1156" i="7" s="1"/>
  <c r="O1153" i="7" l="1"/>
  <c r="E1154" i="7" l="1"/>
  <c r="O1155" i="7" l="1"/>
  <c r="E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21" i="4" l="1"/>
  <c r="O1154" i="7"/>
  <c r="G11" i="4"/>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6" i="7" l="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<sst xmlns="http://schemas.openxmlformats.org/spreadsheetml/2006/main" count="18435" uniqueCount="1122">
  <si>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</si>
  <si>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</si>
  <si>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</si>
  <si>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</si>
  <si>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</si>
  <si>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</si>
  <si>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</si>
  <si>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</si>
  <si>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</si>
  <si>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</si>
  <si>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</si>
  <si>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</si>
  <si>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</si>
  <si>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</si>
  <si>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</si>
  <si>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</si>
  <si>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</si>
  <si>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</si>
  <si>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</si>
  <si>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</si>
  <si>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</si>
  <si>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</si>
  <si>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</si>
  <si>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</si>
  <si>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</si>
  <si>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</si>
  <si>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</si>
  <si>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</si>
  <si>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</si>
  <si>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</si>
  <si>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</si>
  <si>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</si>
  <si>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</si>
  <si>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</si>
  <si>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</si>
  <si>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</si>
  <si>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</si>
  <si>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</si>
  <si>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</si>
  <si>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</si>
  <si>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</si>
  <si>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</si>
  <si>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</si>
  <si>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</si>
  <si>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</si>
  <si>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</si>
  <si>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</si>
  <si>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</si>
  <si>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</si>
  <si>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</si>
  <si>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</si>
  <si>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</si>
  <si>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</si>
  <si>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</si>
  <si>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</si>
  <si>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</si>
  <si>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</si>
  <si>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</si>
  <si>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</si>
  <si>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</si>
  <si>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</si>
  <si>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</si>
  <si>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</si>
  <si>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</si>
  <si>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</si>
  <si>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</si>
  <si>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</si>
  <si>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</si>
  <si>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</si>
  <si>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</si>
  <si>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</si>
  <si>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</si>
  <si>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</si>
  <si>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</si>
  <si>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</si>
  <si>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</si>
  <si>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</si>
  <si>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</si>
  <si>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</si>
  <si>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</si>
  <si>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</si>
  <si>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</si>
  <si>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</si>
  <si>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</si>
  <si>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</si>
  <si>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</si>
  <si>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</si>
  <si>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</si>
  <si>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</si>
  <si>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</si>
  <si>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</si>
  <si>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</si>
  <si>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</si>
  <si>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</si>
  <si>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</si>
  <si>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</si>
  <si>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</si>
  <si>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</si>
  <si>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</si>
  <si>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</si>
  <si>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</si>
  <si>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</si>
  <si>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</si>
  <si>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</si>
  <si>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</si>
  <si>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</si>
  <si>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</si>
  <si>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</si>
  <si>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</si>
  <si>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</si>
  <si>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</si>
  <si>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</si>
  <si>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</si>
  <si>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</si>
  <si>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</si>
  <si>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</si>
  <si>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</si>
  <si>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</si>
  <si>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</si>
  <si>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</si>
  <si>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</si>
  <si>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</si>
  <si>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</si>
  <si>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</si>
  <si>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</si>
  <si>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</si>
  <si>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</si>
  <si>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</si>
  <si>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</si>
  <si>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</si>
  <si>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</si>
  <si>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</si>
  <si>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</si>
  <si>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</si>
  <si>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</si>
  <si>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</si>
  <si>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</si>
  <si>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</si>
  <si>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</si>
  <si>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</si>
  <si>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</si>
  <si>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</si>
  <si>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</si>
  <si>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</si>
  <si>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</si>
  <si>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</si>
  <si>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</si>
  <si>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</si>
  <si>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</si>
  <si>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</si>
  <si>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</si>
  <si>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</si>
  <si>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</si>
  <si>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</si>
  <si>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</si>
  <si>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</si>
  <si>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</si>
  <si>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</si>
  <si>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</si>
  <si>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</si>
  <si>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</si>
  <si>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</si>
  <si>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</si>
  <si>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</si>
  <si>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</si>
  <si>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</si>
  <si>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</si>
  <si>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</si>
  <si>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</si>
  <si>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</si>
  <si>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</si>
  <si>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</si>
  <si>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</si>
  <si>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</si>
  <si>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</si>
  <si>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</si>
  <si>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</si>
  <si>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</si>
  <si>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</si>
  <si>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</si>
  <si>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</si>
  <si>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</si>
  <si>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</si>
  <si>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</si>
  <si>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</si>
  <si>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</si>
  <si>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</si>
  <si>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</si>
  <si>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</si>
  <si>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</si>
  <si>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</si>
  <si>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</si>
  <si>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</si>
  <si>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</si>
  <si>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</si>
  <si>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</si>
  <si>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</si>
  <si>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</si>
  <si>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</si>
  <si>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</si>
  <si>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</si>
  <si>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</si>
  <si>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</si>
  <si>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</si>
  <si>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</si>
  <si>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</si>
  <si>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</si>
  <si>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</si>
  <si>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</si>
  <si>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</si>
  <si>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</si>
  <si>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</si>
  <si>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</si>
  <si>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</si>
  <si>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</si>
  <si>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</si>
  <si>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</si>
  <si>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</si>
  <si>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</si>
  <si>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</si>
  <si>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</si>
  <si>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</si>
  <si>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</si>
  <si>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</si>
  <si>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</si>
  <si>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</si>
  <si>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</si>
  <si>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</si>
  <si>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</si>
  <si>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</si>
  <si>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</si>
  <si>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</si>
  <si>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</si>
  <si>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</si>
  <si>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</si>
  <si>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</si>
  <si>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</si>
  <si>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</si>
  <si>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</si>
  <si>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</si>
  <si>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</si>
  <si>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</si>
  <si>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</si>
  <si>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</si>
  <si>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</si>
  <si>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</si>
  <si>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</si>
  <si>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</si>
  <si>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</si>
  <si>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</si>
  <si>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</si>
  <si>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</si>
  <si>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</si>
  <si>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</si>
  <si>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</si>
  <si>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</si>
  <si>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</si>
  <si>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</si>
  <si>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</si>
  <si>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</si>
  <si>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</si>
  <si>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</si>
  <si>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</si>
  <si>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</si>
  <si>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</si>
  <si>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</si>
  <si>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</si>
  <si>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</si>
  <si>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</si>
  <si>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</si>
  <si>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</si>
  <si>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</si>
  <si>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</si>
  <si>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</si>
  <si>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</si>
  <si>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</si>
  <si>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</si>
  <si>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</si>
  <si>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</si>
  <si>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</si>
  <si>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</si>
  <si>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</si>
  <si>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</si>
  <si>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</si>
  <si>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</si>
  <si>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</si>
  <si>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</si>
  <si>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</si>
  <si>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</si>
  <si>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</si>
  <si>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</si>
  <si>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</si>
  <si>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</si>
  <si>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</si>
  <si>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</si>
  <si>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</si>
  <si>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</si>
  <si>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</si>
  <si>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</si>
  <si>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</si>
  <si>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</si>
  <si>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</si>
  <si>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</si>
  <si>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</si>
  <si>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</si>
  <si>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</si>
  <si>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</si>
  <si>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</si>
  <si>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</si>
  <si>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</si>
  <si>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</si>
  <si>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</si>
  <si>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</si>
  <si>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</si>
  <si>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</si>
  <si>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</si>
  <si>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</si>
  <si>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</si>
  <si>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</si>
  <si>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</si>
  <si>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</si>
  <si>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</si>
  <si>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</si>
  <si>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</si>
  <si>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</si>
  <si>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</si>
  <si>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</si>
  <si>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</si>
  <si>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</si>
  <si>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</si>
  <si>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</si>
  <si>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</si>
  <si>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</si>
  <si>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</si>
  <si>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</si>
  <si>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</si>
  <si>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</si>
  <si>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</si>
  <si>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</si>
  <si>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</si>
  <si>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</si>
  <si>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</si>
  <si>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</si>
  <si>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</si>
  <si>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</si>
  <si>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</si>
  <si>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</si>
  <si>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</si>
  <si>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</si>
  <si>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</si>
  <si>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</si>
  <si>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</si>
  <si>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</si>
  <si>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</si>
  <si>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</si>
  <si>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</si>
  <si>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</si>
  <si>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</si>
  <si>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</si>
  <si>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</si>
  <si>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</si>
  <si>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</si>
  <si>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</si>
  <si>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</si>
  <si>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</si>
  <si>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</si>
  <si>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</si>
  <si>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</si>
  <si>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</si>
  <si>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</si>
  <si>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</si>
  <si>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</si>
  <si>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</si>
  <si>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</si>
  <si>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</si>
  <si>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</si>
  <si>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</si>
  <si>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</si>
  <si>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</si>
  <si>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</si>
  <si>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</si>
  <si>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</si>
  <si>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</si>
  <si>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</si>
  <si>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</si>
  <si>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</si>
  <si>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</si>
  <si>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</si>
  <si>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</si>
  <si>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</si>
  <si>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</si>
  <si>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</si>
  <si>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</si>
  <si>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</si>
  <si>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</si>
  <si>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</si>
  <si>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</si>
  <si>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</si>
  <si>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</si>
  <si>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</si>
  <si>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</si>
  <si>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</si>
  <si>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</si>
  <si>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</si>
  <si>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</si>
  <si>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</si>
  <si>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</si>
  <si>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</si>
  <si>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</si>
  <si>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</si>
  <si>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</si>
  <si>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</si>
  <si>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</si>
  <si>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</si>
  <si>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</si>
  <si>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</si>
  <si>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</si>
  <si>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</si>
  <si>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</si>
  <si>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</si>
  <si>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</si>
  <si>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</si>
  <si>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</si>
  <si>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</si>
  <si>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</si>
  <si>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</si>
  <si>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</si>
  <si>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</si>
  <si>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</si>
  <si>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</si>
  <si>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</si>
  <si>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</si>
  <si>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</si>
  <si>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</si>
  <si>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</si>
  <si>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</si>
  <si>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</si>
  <si>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</si>
  <si>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</si>
  <si>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</si>
  <si>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</si>
  <si>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</si>
  <si>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</si>
  <si>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</si>
  <si>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</si>
  <si>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</si>
  <si>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</si>
  <si>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</si>
  <si>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</si>
  <si>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</si>
  <si>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</si>
  <si>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</si>
  <si>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</si>
  <si>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</si>
  <si>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</si>
  <si>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</si>
  <si>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</si>
  <si>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</si>
  <si>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</si>
  <si>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</si>
  <si>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</si>
  <si>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</si>
  <si>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</si>
  <si>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</si>
  <si>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</si>
  <si>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</si>
  <si>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</si>
  <si>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</si>
  <si>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</si>
  <si>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</si>
  <si>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</si>
  <si>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</si>
  <si>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</si>
  <si>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</si>
  <si>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</si>
  <si>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</si>
  <si>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</si>
  <si>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</si>
  <si>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</si>
  <si>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</si>
  <si>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</si>
  <si>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</si>
  <si>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</si>
  <si>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</si>
  <si>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</si>
  <si>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</si>
  <si>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</si>
  <si>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</si>
  <si>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</si>
  <si>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</si>
  <si>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</si>
  <si>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</si>
  <si>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</si>
  <si>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</si>
  <si>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</si>
  <si>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</si>
  <si>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</si>
  <si>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</si>
  <si>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</si>
  <si>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</si>
  <si>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</si>
  <si>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</si>
  <si>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</si>
  <si>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</si>
  <si>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</si>
  <si>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</si>
  <si>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</si>
  <si>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</si>
  <si>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</si>
  <si>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</si>
  <si>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</si>
  <si>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</si>
  <si>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</si>
  <si>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</si>
  <si>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</si>
  <si>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</si>
  <si>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</si>
  <si>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</si>
  <si>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</si>
  <si>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</si>
  <si>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</si>
  <si>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</si>
  <si>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</si>
  <si>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</si>
  <si>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</si>
  <si>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</si>
  <si>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</si>
  <si>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</si>
  <si>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</si>
  <si>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</si>
  <si>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</si>
  <si>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</si>
  <si>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</si>
  <si>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</si>
  <si>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</si>
  <si>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</si>
  <si>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</si>
  <si>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</si>
  <si>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</si>
  <si>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</si>
  <si>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</si>
  <si>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</si>
  <si>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</si>
  <si>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</si>
  <si>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</si>
  <si>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</si>
  <si>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</si>
  <si>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</si>
  <si>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</si>
  <si>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</si>
  <si>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</si>
  <si>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</si>
  <si>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</si>
  <si>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</si>
  <si>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</si>
  <si>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</si>
  <si>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</si>
  <si>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</si>
  <si>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</si>
  <si>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</si>
  <si>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</si>
  <si>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</si>
  <si>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</si>
  <si>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</si>
  <si>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</si>
  <si>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</si>
  <si>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</si>
  <si>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</si>
  <si>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</si>
  <si>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</si>
  <si>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</si>
  <si>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</si>
  <si>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</si>
  <si>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</si>
  <si>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</si>
  <si>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</si>
  <si>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</si>
  <si>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</si>
  <si>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</si>
  <si>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</si>
  <si>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</si>
  <si>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</si>
  <si>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</si>
  <si>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</si>
  <si>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</si>
  <si>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</si>
  <si>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</si>
  <si>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</si>
  <si>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</si>
  <si>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</si>
  <si>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</si>
  <si>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</si>
  <si>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</si>
  <si>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</si>
  <si>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</si>
  <si>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</si>
  <si>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</si>
  <si>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</si>
  <si>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</si>
  <si>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</si>
  <si>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</si>
  <si>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</si>
  <si>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</si>
  <si>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</si>
  <si>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</si>
  <si>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</si>
  <si>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</si>
  <si>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</si>
  <si>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</si>
  <si>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</si>
  <si>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</si>
  <si>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</si>
  <si>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</si>
  <si>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</si>
  <si>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</si>
  <si>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</si>
  <si>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</si>
  <si>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</si>
  <si>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</si>
  <si>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</si>
  <si>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</si>
  <si>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</si>
  <si>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</si>
  <si>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</si>
  <si>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</si>
  <si>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</si>
  <si>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</si>
  <si>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</si>
  <si>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</si>
  <si>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</si>
  <si>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</si>
  <si>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</si>
  <si>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</si>
  <si>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</si>
  <si>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</si>
  <si>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</si>
  <si>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</si>
  <si>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</si>
  <si>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</si>
  <si>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</si>
  <si>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</si>
  <si>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</si>
  <si>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</si>
  <si>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</si>
  <si>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</si>
  <si>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</si>
  <si>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</si>
  <si>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</si>
  <si>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</si>
  <si>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</si>
  <si>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</si>
  <si>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</si>
  <si>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</si>
  <si>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</si>
  <si>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</si>
  <si>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</si>
  <si>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</si>
  <si>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</si>
  <si>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</si>
  <si>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</si>
  <si>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</si>
  <si>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</si>
  <si>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</si>
  <si>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</si>
  <si>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</si>
  <si>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</si>
  <si>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</si>
  <si>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</si>
  <si>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</si>
  <si>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</si>
  <si>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</si>
  <si>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</si>
  <si>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</si>
  <si>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</si>
  <si>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</si>
  <si>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</si>
  <si>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</si>
  <si>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</si>
  <si>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</si>
  <si>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</si>
  <si>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</si>
  <si>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</si>
  <si>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</si>
  <si>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</si>
  <si>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</si>
  <si>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</si>
  <si>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</si>
  <si>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</si>
  <si>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</si>
  <si>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</si>
  <si>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</si>
  <si>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</si>
  <si>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</si>
  <si>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</si>
  <si>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</si>
  <si>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</si>
  <si>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</si>
  <si>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</si>
  <si>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</si>
  <si>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</si>
  <si>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</si>
  <si>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</si>
  <si>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</si>
  <si>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</si>
  <si>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</si>
  <si>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</si>
  <si>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</si>
  <si>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</si>
  <si>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</si>
  <si>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</si>
  <si>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</si>
  <si>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</si>
  <si>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</si>
  <si>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</si>
  <si>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</si>
  <si>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</si>
  <si>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</si>
  <si>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</si>
  <si>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</si>
  <si>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</si>
  <si>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</si>
  <si>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</si>
  <si>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</si>
  <si>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</si>
  <si>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</si>
  <si>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</si>
  <si>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</si>
  <si>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</si>
  <si>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</si>
  <si>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</si>
  <si>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</si>
  <si>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</si>
  <si>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</si>
  <si>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</si>
  <si>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</si>
  <si>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</si>
  <si>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</si>
  <si>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</si>
  <si>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</si>
  <si>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</si>
  <si>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</si>
  <si>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</si>
  <si>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</si>
  <si>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</si>
  <si>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</si>
  <si>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</si>
  <si>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</si>
  <si>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</si>
  <si>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</si>
  <si>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</si>
  <si>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</si>
  <si>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</si>
  <si>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</si>
  <si>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</si>
  <si>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</si>
  <si>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</si>
  <si>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</si>
  <si>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</si>
  <si>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</si>
  <si>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</si>
  <si>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</si>
  <si>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</si>
  <si>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</si>
  <si>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</si>
  <si>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</si>
  <si>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</si>
  <si>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</si>
  <si>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</si>
  <si>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</si>
  <si>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</si>
  <si>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</si>
  <si>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</si>
  <si>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</si>
  <si>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</si>
  <si>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</si>
  <si>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</si>
  <si>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</si>
  <si>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</si>
  <si>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</si>
  <si>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</si>
  <si>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</si>
  <si>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</si>
  <si>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</si>
  <si>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</si>
  <si>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</si>
  <si>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</si>
  <si>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</si>
  <si>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</si>
  <si>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</si>
  <si>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</si>
  <si>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</si>
  <si>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</si>
  <si>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</si>
  <si>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</si>
  <si>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</si>
  <si>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</si>
  <si>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</si>
  <si>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</si>
  <si>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</si>
  <si>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</si>
  <si>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</si>
  <si>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</si>
  <si>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</si>
  <si>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</si>
  <si>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</si>
  <si>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</si>
  <si>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</si>
  <si>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</si>
  <si>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</si>
  <si>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</si>
  <si>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</si>
  <si>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</si>
  <si>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</si>
  <si>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</si>
  <si>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</si>
  <si>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</si>
  <si>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</si>
  <si>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</si>
  <si>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</si>
  <si>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</si>
  <si>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</si>
  <si>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</si>
  <si>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</si>
  <si>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</si>
  <si>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</si>
  <si>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</si>
  <si>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</si>
  <si>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</si>
  <si>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</si>
  <si>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</si>
  <si>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</si>
  <si>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</si>
  <si>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</si>
  <si>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</si>
  <si>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</si>
  <si>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</si>
  <si>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</si>
  <si>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</si>
  <si>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</si>
  <si>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</si>
  <si>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</si>
  <si>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</si>
  <si>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</si>
  <si>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</si>
  <si>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</si>
  <si>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</si>
  <si>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</si>
  <si>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</si>
  <si>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</si>
  <si>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</si>
  <si>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</si>
  <si>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</si>
  <si>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</si>
  <si>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</si>
  <si>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</si>
  <si>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</si>
  <si>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</si>
  <si>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</si>
  <si>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</si>
  <si>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</si>
  <si>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</si>
  <si>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</si>
  <si>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</si>
  <si>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</si>
  <si>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</si>
  <si>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</si>
  <si>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</si>
  <si>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</si>
  <si>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</si>
  <si>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</si>
  <si>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</si>
  <si>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</si>
  <si>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</si>
  <si>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</si>
  <si>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</si>
  <si>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</si>
  <si>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</si>
  <si>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</si>
  <si>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</si>
  <si>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</si>
  <si>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</si>
  <si>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</si>
  <si>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</si>
  <si>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</si>
  <si>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</si>
  <si>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</si>
  <si>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</si>
  <si>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</si>
  <si>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</si>
  <si>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</si>
  <si>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</si>
  <si>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</si>
  <si>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</si>
  <si>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</si>
  <si>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</si>
  <si>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</si>
  <si>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</si>
  <si>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</si>
  <si>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</si>
  <si>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</si>
  <si>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</si>
  <si>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</si>
  <si>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</si>
  <si>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</si>
  <si>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</si>
  <si>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</si>
  <si>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</si>
  <si>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</si>
  <si>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</si>
  <si>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</si>
  <si>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</si>
  <si>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</si>
  <si>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</si>
  <si>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</si>
  <si>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</si>
  <si>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</si>
  <si>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</si>
  <si>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</si>
  <si>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</si>
  <si>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</si>
  <si>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</si>
  <si>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</si>
  <si>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</si>
  <si>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</si>
  <si>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</si>
  <si>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</si>
  <si>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</si>
  <si>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</si>
  <si>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</si>
  <si>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</si>
  <si>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</si>
  <si>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</si>
  <si>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</si>
  <si>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</si>
  <si>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</si>
  <si>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</si>
  <si>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</si>
  <si>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</si>
  <si>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</si>
  <si>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</si>
  <si>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</si>
  <si>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</si>
  <si>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</si>
  <si>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</si>
  <si>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</si>
  <si>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</si>
  <si>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</si>
  <si>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</si>
  <si>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</si>
  <si>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</si>
  <si>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</si>
  <si>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</si>
  <si>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</si>
  <si>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</si>
  <si>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</si>
  <si>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</si>
  <si>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</si>
  <si>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</si>
  <si>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</si>
  <si>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</si>
  <si>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</si>
  <si>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</si>
  <si>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</si>
  <si>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</si>
  <si>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</si>
  <si>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</si>
  <si>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</si>
  <si>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</si>
  <si>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</si>
  <si>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</si>
  <si>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</si>
  <si>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</si>
  <si>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</si>
  <si>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</si>
  <si>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</si>
  <si>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</si>
  <si>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</si>
  <si>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</si>
  <si>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</si>
  <si>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</si>
  <si>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</si>
  <si>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</si>
  <si>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</si>
  <si>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</si>
  <si>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</si>
  <si>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</si>
  <si>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</si>
  <si>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</si>
  <si>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</si>
  <si>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</si>
  <si>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</si>
  <si>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</si>
  <si>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</si>
  <si>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</si>
  <si>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</si>
  <si>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</si>
  <si>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</si>
  <si>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</si>
  <si>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</si>
  <si>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</si>
  <si>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</si>
  <si>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</si>
  <si>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</si>
  <si>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</si>
  <si>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</si>
  <si>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</si>
  <si>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</si>
  <si>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</si>
  <si>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</si>
  <si>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</si>
  <si>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</si>
  <si>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</si>
  <si>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</si>
  <si>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</si>
  <si>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</si>
  <si>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</si>
  <si>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</si>
  <si>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</si>
  <si>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</si>
  <si>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</si>
  <si>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</si>
  <si>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</si>
  <si>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</si>
  <si>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</si>
  <si>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</si>
  <si>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</si>
  <si>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</si>
  <si>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</si>
  <si>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</si>
  <si>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</si>
  <si>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</si>
  <si>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</si>
  <si>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</si>
  <si>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</si>
  <si>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</si>
  <si>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</si>
  <si>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</si>
  <si>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</si>
  <si>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</si>
  <si>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</si>
  <si>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</si>
  <si>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</si>
  <si>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</si>
  <si>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</si>
  <si>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</si>
  <si>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</si>
  <si>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</si>
  <si>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</si>
  <si>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</si>
  <si>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</si>
  <si>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</si>
  <si>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</si>
  <si>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</si>
  <si>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</si>
  <si>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</si>
  <si>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</si>
  <si>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</si>
  <si>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</si>
  <si>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</si>
  <si>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</si>
  <si>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</si>
  <si>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</si>
  <si>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</si>
  <si>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</si>
  <si>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</si>
  <si>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</si>
  <si>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</si>
  <si>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</si>
  <si>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</si>
  <si>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</si>
  <si>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</si>
  <si>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</si>
  <si>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</si>
  <si>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</si>
  <si>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</si>
  <si>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</si>
  <si>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</si>
  <si>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</si>
  <si>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</si>
  <si>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</si>
  <si>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</si>
  <si>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</si>
  <si>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</si>
  <si>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</si>
  <si>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</si>
  <si>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</si>
  <si>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</si>
  <si>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</si>
  <si>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</si>
  <si>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</si>
  <si>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</si>
  <si>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</si>
  <si>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</si>
  <si>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</si>
  <si>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</si>
  <si>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</si>
  <si>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</si>
  <si>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</si>
  <si>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</si>
  <si>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</si>
  <si>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</si>
  <si>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</si>
  <si>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</si>
  <si>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</si>
  <si>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</si>
  <si>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</si>
  <si>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</si>
  <si>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</si>
  <si>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</si>
  <si>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</si>
  <si>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</si>
  <si>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</si>
  <si>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</si>
  <si>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</si>
  <si>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</si>
  <si>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</si>
  <si>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</si>
  <si>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</si>
  <si>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</si>
  <si>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</si>
  <si>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</si>
  <si>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Marzo 31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</si>
</sst>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6">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2" t="s">
        <v>1098</v>
      </c>
      <c r="B9" s="282"/>
      <c r="C9" s="282"/>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0" t="s">
        <v>1091</v>
      </c>
      <c r="B1158" s="281"/>
      <c r="C1158" s="281"/>
      <c r="D1158" s="281"/>
      <c r="E1158" s="281"/>
      <c r="F1158" s="281"/>
      <c r="G1158" s="281"/>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2" t="s">
        <v>1097</v>
      </c>
      <c r="B9" s="282"/>
      <c r="C9" s="282"/>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5" t="s">
        <v>1085</v>
      </c>
      <c r="B1157" s="286"/>
      <c r="C1157" s="286"/>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3" t="s">
        <v>1107</v>
      </c>
      <c r="B1160" s="284"/>
      <c r="C1160" s="284"/>
      <c r="D1160" s="284"/>
      <c r="E1160" s="284"/>
      <c r="F1160" s="284"/>
      <c r="G1160" s="284"/>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2" t="s">
        <v>1101</v>
      </c>
      <c r="B9" s="282"/>
      <c r="C9" s="282"/>
      <c r="D9" s="282"/>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5" t="s">
        <v>1093</v>
      </c>
      <c r="B1157" s="286"/>
      <c r="C1157" s="286"/>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7" t="s">
        <v>1108</v>
      </c>
      <c r="B1160" s="288"/>
      <c r="C1160" s="288"/>
      <c r="D1160" s="288"/>
      <c r="E1160" s="288"/>
      <c r="F1160" s="288"/>
      <c r="G1160" s="288"/>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2" t="s">
        <v>1119</v>
      </c>
      <c r="B9" s="282"/>
      <c r="C9" s="282"/>
      <c r="D9" s="282"/>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89" t="s">
        <v>1106</v>
      </c>
      <c r="B1160" s="290"/>
      <c r="C1160" s="290"/>
      <c r="D1160" s="290"/>
      <c r="E1160" s="290"/>
      <c r="F1160" s="291"/>
      <c r="G1160" s="291"/>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F7" sqref="F7"/>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2" t="s">
        <v>1121</v>
      </c>
      <c r="B9" s="282"/>
      <c r="C9" s="282"/>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v>
      </c>
      <c r="D11" s="187" t="s">
        <v>19</v>
      </c>
      <c r="E11" s="237">
        <v>1231067165.0554075</v>
      </c>
      <c r="F11" s="189">
        <v>0</v>
      </c>
      <c r="G11" s="189">
        <v>47459652.079999998</v>
      </c>
      <c r="H11" s="189">
        <v>0</v>
      </c>
      <c r="I11" s="189">
        <v>0</v>
      </c>
      <c r="J11" s="189">
        <v>813648899.26999998</v>
      </c>
      <c r="K11" s="189">
        <v>0</v>
      </c>
      <c r="L11" s="189">
        <v>0</v>
      </c>
      <c r="M11" s="189">
        <v>0</v>
      </c>
      <c r="N11" s="189">
        <v>0</v>
      </c>
      <c r="O11" s="189">
        <f>SUM(F11:N11)</f>
        <v>861108551.35000002</v>
      </c>
    </row>
    <row r="12" spans="1:15" x14ac:dyDescent="0.25">
      <c r="A12" s="221" t="s">
        <v>18</v>
      </c>
      <c r="B12" s="222" t="s">
        <v>20</v>
      </c>
      <c r="C12" s="186">
        <v>8</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v>
      </c>
      <c r="D13" s="191" t="s">
        <v>21</v>
      </c>
      <c r="E13" s="237">
        <v>344700434.85312378</v>
      </c>
      <c r="F13" s="189">
        <v>0</v>
      </c>
      <c r="G13" s="189">
        <v>0</v>
      </c>
      <c r="H13" s="189">
        <v>0</v>
      </c>
      <c r="I13" s="189">
        <v>0</v>
      </c>
      <c r="J13" s="189">
        <v>189346440.44</v>
      </c>
      <c r="K13" s="189">
        <v>0</v>
      </c>
      <c r="L13" s="189">
        <v>269.5</v>
      </c>
      <c r="M13" s="189">
        <v>0</v>
      </c>
      <c r="N13" s="189">
        <v>0</v>
      </c>
      <c r="O13" s="189">
        <f t="shared" si="0"/>
        <v>189346709.94</v>
      </c>
    </row>
    <row r="14" spans="1:15" x14ac:dyDescent="0.25">
      <c r="A14" s="221" t="s">
        <v>18</v>
      </c>
      <c r="B14" s="222" t="s">
        <v>22</v>
      </c>
      <c r="C14" s="186">
        <v>15</v>
      </c>
      <c r="D14" s="187" t="s">
        <v>22</v>
      </c>
      <c r="E14" s="237">
        <v>1855936169.1395888</v>
      </c>
      <c r="F14" s="189">
        <v>0</v>
      </c>
      <c r="G14" s="189">
        <v>1304242965.8599992</v>
      </c>
      <c r="H14" s="189">
        <v>124488450.77999999</v>
      </c>
      <c r="I14" s="189">
        <v>63678210.219999999</v>
      </c>
      <c r="J14" s="189">
        <v>0</v>
      </c>
      <c r="K14" s="189">
        <v>0</v>
      </c>
      <c r="L14" s="189">
        <v>0</v>
      </c>
      <c r="M14" s="189">
        <v>0</v>
      </c>
      <c r="N14" s="189">
        <v>0</v>
      </c>
      <c r="O14" s="189">
        <f t="shared" si="0"/>
        <v>1492409626.8599992</v>
      </c>
    </row>
    <row r="15" spans="1:15" x14ac:dyDescent="0.25">
      <c r="A15" s="221" t="s">
        <v>18</v>
      </c>
      <c r="B15" s="222" t="s">
        <v>23</v>
      </c>
      <c r="C15" s="186">
        <v>17</v>
      </c>
      <c r="D15" s="187" t="s">
        <v>23</v>
      </c>
      <c r="E15" s="237">
        <v>205458549.33316091</v>
      </c>
      <c r="F15" s="189">
        <v>0</v>
      </c>
      <c r="G15" s="189">
        <v>0</v>
      </c>
      <c r="H15" s="189">
        <v>0</v>
      </c>
      <c r="I15" s="189">
        <v>0</v>
      </c>
      <c r="J15" s="189">
        <v>98895031.129999995</v>
      </c>
      <c r="K15" s="189">
        <v>0</v>
      </c>
      <c r="L15" s="189">
        <v>0</v>
      </c>
      <c r="M15" s="189">
        <v>0</v>
      </c>
      <c r="N15" s="189">
        <v>0</v>
      </c>
      <c r="O15" s="189">
        <f t="shared" si="0"/>
        <v>98895031.129999995</v>
      </c>
    </row>
    <row r="16" spans="1:15" x14ac:dyDescent="0.25">
      <c r="A16" s="221" t="s">
        <v>18</v>
      </c>
      <c r="B16" s="222" t="s">
        <v>24</v>
      </c>
      <c r="C16" s="186">
        <v>18</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v>
      </c>
      <c r="D17" s="191" t="s">
        <v>25</v>
      </c>
      <c r="E17" s="237">
        <v>206106008.3797411</v>
      </c>
      <c r="F17" s="189">
        <v>0</v>
      </c>
      <c r="G17" s="189">
        <v>19219791.829999998</v>
      </c>
      <c r="H17" s="189">
        <v>0</v>
      </c>
      <c r="I17" s="189">
        <v>89454.66</v>
      </c>
      <c r="J17" s="189">
        <v>51946117.039999999</v>
      </c>
      <c r="K17" s="189">
        <v>0</v>
      </c>
      <c r="L17" s="189">
        <v>0</v>
      </c>
      <c r="M17" s="189">
        <v>0</v>
      </c>
      <c r="N17" s="189">
        <v>0</v>
      </c>
      <c r="O17" s="189">
        <f t="shared" si="0"/>
        <v>71255363.530000001</v>
      </c>
    </row>
    <row r="18" spans="1:15" x14ac:dyDescent="0.25">
      <c r="A18" s="221" t="s">
        <v>18</v>
      </c>
      <c r="B18" s="222" t="s">
        <v>26</v>
      </c>
      <c r="C18" s="186">
        <v>20</v>
      </c>
      <c r="D18" s="187" t="s">
        <v>26</v>
      </c>
      <c r="E18" s="237">
        <v>124615111988.40109</v>
      </c>
      <c r="F18" s="189">
        <v>0</v>
      </c>
      <c r="G18" s="189">
        <v>124708588374.96007</v>
      </c>
      <c r="H18" s="189">
        <v>0</v>
      </c>
      <c r="I18" s="189">
        <v>0</v>
      </c>
      <c r="J18" s="189">
        <v>0</v>
      </c>
      <c r="K18" s="189">
        <v>0</v>
      </c>
      <c r="L18" s="189">
        <v>56513.63</v>
      </c>
      <c r="M18" s="189">
        <v>0</v>
      </c>
      <c r="N18" s="189">
        <v>0</v>
      </c>
      <c r="O18" s="189">
        <f t="shared" si="0"/>
        <v>124708644888.59007</v>
      </c>
    </row>
    <row r="19" spans="1:15" x14ac:dyDescent="0.25">
      <c r="A19" s="221" t="s">
        <v>18</v>
      </c>
      <c r="B19" s="190" t="s">
        <v>27</v>
      </c>
      <c r="C19" s="186">
        <v>23</v>
      </c>
      <c r="D19" s="191" t="s">
        <v>27</v>
      </c>
      <c r="E19" s="237">
        <v>8406405050.1848488</v>
      </c>
      <c r="F19" s="189">
        <v>0</v>
      </c>
      <c r="G19" s="189">
        <v>166570677.10999998</v>
      </c>
      <c r="H19" s="189">
        <v>0</v>
      </c>
      <c r="I19" s="189">
        <v>0</v>
      </c>
      <c r="J19" s="189">
        <v>123332856.50999999</v>
      </c>
      <c r="K19" s="189">
        <v>6951766108.9400005</v>
      </c>
      <c r="L19" s="189">
        <v>0</v>
      </c>
      <c r="M19" s="189">
        <v>0</v>
      </c>
      <c r="N19" s="189">
        <v>0</v>
      </c>
      <c r="O19" s="189">
        <f t="shared" si="0"/>
        <v>7241669642.5600004</v>
      </c>
    </row>
    <row r="20" spans="1:15" x14ac:dyDescent="0.25">
      <c r="A20" s="221" t="s">
        <v>18</v>
      </c>
      <c r="B20" s="222" t="s">
        <v>28</v>
      </c>
      <c r="C20" s="186">
        <v>25</v>
      </c>
      <c r="D20" s="187" t="s">
        <v>28</v>
      </c>
      <c r="E20" s="237">
        <v>1886819268.8901384</v>
      </c>
      <c r="F20" s="189">
        <v>0</v>
      </c>
      <c r="G20" s="189">
        <v>1599404924.3499999</v>
      </c>
      <c r="H20" s="189">
        <v>124488450.75999998</v>
      </c>
      <c r="I20" s="189">
        <v>60074815.920000002</v>
      </c>
      <c r="J20" s="189">
        <v>0</v>
      </c>
      <c r="K20" s="189">
        <v>0</v>
      </c>
      <c r="L20" s="189">
        <v>0</v>
      </c>
      <c r="M20" s="189">
        <v>80731602.319999993</v>
      </c>
      <c r="N20" s="189">
        <v>0</v>
      </c>
      <c r="O20" s="189">
        <f t="shared" si="0"/>
        <v>1864699793.3499999</v>
      </c>
    </row>
    <row r="21" spans="1:15" x14ac:dyDescent="0.25">
      <c r="A21" s="255" t="s">
        <v>18</v>
      </c>
      <c r="B21" s="115" t="s">
        <v>29</v>
      </c>
      <c r="C21" s="256">
        <v>27</v>
      </c>
      <c r="D21" s="257" t="s">
        <v>29</v>
      </c>
      <c r="E21" s="237">
        <v>807296449.14023983</v>
      </c>
      <c r="F21" s="189">
        <v>0</v>
      </c>
      <c r="G21" s="189">
        <v>0</v>
      </c>
      <c r="H21" s="189">
        <v>0</v>
      </c>
      <c r="I21" s="189">
        <v>0</v>
      </c>
      <c r="J21" s="189">
        <v>313660426.85000002</v>
      </c>
      <c r="K21" s="189">
        <v>0</v>
      </c>
      <c r="L21" s="189">
        <v>0</v>
      </c>
      <c r="M21" s="189">
        <v>0</v>
      </c>
      <c r="N21" s="189">
        <v>0</v>
      </c>
      <c r="O21" s="264">
        <f t="shared" si="0"/>
        <v>313660426.85000002</v>
      </c>
    </row>
    <row r="22" spans="1:15" x14ac:dyDescent="0.25">
      <c r="A22" s="255" t="s">
        <v>18</v>
      </c>
      <c r="B22" s="258" t="s">
        <v>30</v>
      </c>
      <c r="C22" s="256">
        <v>41</v>
      </c>
      <c r="D22" s="259" t="s">
        <v>30</v>
      </c>
      <c r="E22" s="237">
        <v>13817615.311912974</v>
      </c>
      <c r="F22" s="189">
        <v>0</v>
      </c>
      <c r="G22" s="189">
        <v>0</v>
      </c>
      <c r="H22" s="189">
        <v>0</v>
      </c>
      <c r="I22" s="189">
        <v>0</v>
      </c>
      <c r="J22" s="189">
        <v>24502760.449999996</v>
      </c>
      <c r="K22" s="189">
        <v>0</v>
      </c>
      <c r="L22" s="189">
        <v>0</v>
      </c>
      <c r="M22" s="189">
        <v>0</v>
      </c>
      <c r="N22" s="189">
        <v>0</v>
      </c>
      <c r="O22" s="264">
        <f t="shared" si="0"/>
        <v>24502760.449999996</v>
      </c>
    </row>
    <row r="23" spans="1:15" x14ac:dyDescent="0.25">
      <c r="A23" s="255" t="s">
        <v>18</v>
      </c>
      <c r="B23" s="258" t="s">
        <v>31</v>
      </c>
      <c r="C23" s="256">
        <v>44</v>
      </c>
      <c r="D23" s="259" t="s">
        <v>31</v>
      </c>
      <c r="E23" s="237">
        <v>35511260353.678085</v>
      </c>
      <c r="F23" s="189">
        <v>0</v>
      </c>
      <c r="G23" s="189">
        <v>34687650958.899994</v>
      </c>
      <c r="H23" s="189">
        <v>0</v>
      </c>
      <c r="I23" s="189">
        <v>126914.17</v>
      </c>
      <c r="J23" s="189">
        <v>11444258.960000001</v>
      </c>
      <c r="K23" s="189">
        <v>0</v>
      </c>
      <c r="L23" s="189">
        <v>1653.85</v>
      </c>
      <c r="M23" s="189">
        <v>0</v>
      </c>
      <c r="N23" s="189">
        <v>0</v>
      </c>
      <c r="O23" s="264">
        <f t="shared" si="0"/>
        <v>34699223785.87999</v>
      </c>
    </row>
    <row r="24" spans="1:15" x14ac:dyDescent="0.25">
      <c r="A24" s="255" t="s">
        <v>18</v>
      </c>
      <c r="B24" s="258" t="s">
        <v>32</v>
      </c>
      <c r="C24" s="256">
        <v>47</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v>
      </c>
      <c r="D26" s="259" t="s">
        <v>34</v>
      </c>
      <c r="E26" s="237">
        <v>370375401.60849553</v>
      </c>
      <c r="F26" s="189">
        <v>0</v>
      </c>
      <c r="G26" s="189">
        <v>0</v>
      </c>
      <c r="H26" s="189">
        <v>0</v>
      </c>
      <c r="I26" s="189">
        <v>0</v>
      </c>
      <c r="J26" s="189">
        <v>31355509.649999999</v>
      </c>
      <c r="K26" s="189">
        <v>0</v>
      </c>
      <c r="L26" s="189">
        <v>0</v>
      </c>
      <c r="M26" s="189">
        <v>0</v>
      </c>
      <c r="N26" s="189">
        <v>0</v>
      </c>
      <c r="O26" s="264">
        <f t="shared" si="0"/>
        <v>31355509.649999999</v>
      </c>
    </row>
    <row r="27" spans="1:15" x14ac:dyDescent="0.25">
      <c r="A27" s="255" t="s">
        <v>18</v>
      </c>
      <c r="B27" s="258" t="s">
        <v>35</v>
      </c>
      <c r="C27" s="256">
        <v>54</v>
      </c>
      <c r="D27" s="259" t="s">
        <v>35</v>
      </c>
      <c r="E27" s="237">
        <v>1105843931.2395606</v>
      </c>
      <c r="F27" s="189">
        <v>0</v>
      </c>
      <c r="G27" s="189">
        <v>1242296717.1899998</v>
      </c>
      <c r="H27" s="189">
        <v>0</v>
      </c>
      <c r="I27" s="189">
        <v>0</v>
      </c>
      <c r="J27" s="189">
        <v>0</v>
      </c>
      <c r="K27" s="189">
        <v>0</v>
      </c>
      <c r="L27" s="189">
        <v>0</v>
      </c>
      <c r="M27" s="189">
        <v>0</v>
      </c>
      <c r="N27" s="189">
        <v>0</v>
      </c>
      <c r="O27" s="264">
        <f t="shared" si="0"/>
        <v>1242296717.1899998</v>
      </c>
    </row>
    <row r="28" spans="1:15" x14ac:dyDescent="0.25">
      <c r="A28" s="255" t="s">
        <v>18</v>
      </c>
      <c r="B28" s="258" t="s">
        <v>36</v>
      </c>
      <c r="C28" s="256">
        <v>63</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v>
      </c>
      <c r="D29" s="259" t="s">
        <v>37</v>
      </c>
      <c r="E29" s="237">
        <v>14308077.666481279</v>
      </c>
      <c r="F29" s="189">
        <v>0</v>
      </c>
      <c r="G29" s="189">
        <v>0</v>
      </c>
      <c r="H29" s="189">
        <v>0</v>
      </c>
      <c r="I29" s="189">
        <v>0</v>
      </c>
      <c r="J29" s="189">
        <v>21119079.73</v>
      </c>
      <c r="K29" s="189">
        <v>0</v>
      </c>
      <c r="L29" s="189">
        <v>0</v>
      </c>
      <c r="M29" s="189">
        <v>0</v>
      </c>
      <c r="N29" s="189">
        <v>0</v>
      </c>
      <c r="O29" s="264">
        <f t="shared" si="0"/>
        <v>21119079.73</v>
      </c>
    </row>
    <row r="30" spans="1:15" x14ac:dyDescent="0.25">
      <c r="A30" s="255" t="s">
        <v>18</v>
      </c>
      <c r="B30" s="258" t="s">
        <v>38</v>
      </c>
      <c r="C30" s="256">
        <v>68</v>
      </c>
      <c r="D30" s="259" t="s">
        <v>38</v>
      </c>
      <c r="E30" s="237">
        <v>107452590.54619965</v>
      </c>
      <c r="F30" s="189">
        <v>0</v>
      </c>
      <c r="G30" s="189">
        <v>169452122.04999998</v>
      </c>
      <c r="H30" s="189">
        <v>0</v>
      </c>
      <c r="I30" s="189">
        <v>0</v>
      </c>
      <c r="J30" s="189">
        <v>3091650.95</v>
      </c>
      <c r="K30" s="189">
        <v>0</v>
      </c>
      <c r="L30" s="189">
        <v>0</v>
      </c>
      <c r="M30" s="189">
        <v>0</v>
      </c>
      <c r="N30" s="189">
        <v>0</v>
      </c>
      <c r="O30" s="264">
        <f t="shared" si="0"/>
        <v>172543772.99999997</v>
      </c>
    </row>
    <row r="31" spans="1:15" x14ac:dyDescent="0.25">
      <c r="A31" s="221" t="s">
        <v>18</v>
      </c>
      <c r="B31" s="222" t="s">
        <v>39</v>
      </c>
      <c r="C31" s="186">
        <v>70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v>
      </c>
      <c r="D32" s="187" t="s">
        <v>40</v>
      </c>
      <c r="E32" s="237">
        <v>49811981.322723955</v>
      </c>
      <c r="F32" s="189">
        <v>0</v>
      </c>
      <c r="G32" s="189">
        <v>0</v>
      </c>
      <c r="H32" s="189">
        <v>0</v>
      </c>
      <c r="I32" s="189">
        <v>0</v>
      </c>
      <c r="J32" s="189">
        <v>74399613.649999991</v>
      </c>
      <c r="K32" s="189">
        <v>0</v>
      </c>
      <c r="L32" s="189">
        <v>0</v>
      </c>
      <c r="M32" s="189">
        <v>0</v>
      </c>
      <c r="N32" s="189">
        <v>0</v>
      </c>
      <c r="O32" s="189">
        <f t="shared" si="0"/>
        <v>74399613.649999991</v>
      </c>
    </row>
    <row r="33" spans="1:15" x14ac:dyDescent="0.25">
      <c r="A33" s="221" t="s">
        <v>18</v>
      </c>
      <c r="B33" s="222" t="s">
        <v>41</v>
      </c>
      <c r="C33" s="186">
        <v>76</v>
      </c>
      <c r="D33" s="187" t="s">
        <v>41</v>
      </c>
      <c r="E33" s="237">
        <v>47379161.650608264</v>
      </c>
      <c r="F33" s="189">
        <v>0</v>
      </c>
      <c r="G33" s="189">
        <v>9487292.1399999987</v>
      </c>
      <c r="H33" s="189">
        <v>0</v>
      </c>
      <c r="I33" s="189">
        <v>0</v>
      </c>
      <c r="J33" s="189">
        <v>12367235.949999997</v>
      </c>
      <c r="K33" s="189">
        <v>0</v>
      </c>
      <c r="L33" s="189">
        <v>293973.17</v>
      </c>
      <c r="M33" s="189">
        <v>0</v>
      </c>
      <c r="N33" s="189">
        <v>0</v>
      </c>
      <c r="O33" s="189">
        <f t="shared" si="0"/>
        <v>22148501.259999998</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0</v>
      </c>
      <c r="M34" s="189">
        <v>0</v>
      </c>
      <c r="N34" s="189">
        <v>0</v>
      </c>
      <c r="O34" s="189">
        <f t="shared" si="0"/>
        <v>0</v>
      </c>
    </row>
    <row r="35" spans="1:15" x14ac:dyDescent="0.25">
      <c r="A35" s="221" t="s">
        <v>18</v>
      </c>
      <c r="B35" s="222" t="s">
        <v>43</v>
      </c>
      <c r="C35" s="186">
        <v>85</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v>
      </c>
      <c r="D39" s="187" t="s">
        <v>47</v>
      </c>
      <c r="E39" s="237">
        <v>338692.78783311823</v>
      </c>
      <c r="F39" s="189">
        <v>0</v>
      </c>
      <c r="G39" s="189">
        <v>0</v>
      </c>
      <c r="H39" s="189">
        <v>0</v>
      </c>
      <c r="I39" s="189">
        <v>0</v>
      </c>
      <c r="J39" s="189">
        <v>8354285.0800000001</v>
      </c>
      <c r="K39" s="189">
        <v>0</v>
      </c>
      <c r="L39" s="189">
        <v>0</v>
      </c>
      <c r="M39" s="189">
        <v>0</v>
      </c>
      <c r="N39" s="189">
        <v>0</v>
      </c>
      <c r="O39" s="189">
        <f t="shared" si="0"/>
        <v>8354285.0800000001</v>
      </c>
    </row>
    <row r="40" spans="1:15" x14ac:dyDescent="0.25">
      <c r="A40" s="221" t="s">
        <v>18</v>
      </c>
      <c r="B40" s="222" t="s">
        <v>48</v>
      </c>
      <c r="C40" s="186">
        <v>95</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43052302.210000016</v>
      </c>
      <c r="M43" s="189">
        <v>0</v>
      </c>
      <c r="N43" s="189">
        <v>0</v>
      </c>
      <c r="O43" s="264">
        <f t="shared" si="0"/>
        <v>43052302.210000016</v>
      </c>
    </row>
    <row r="44" spans="1:15" x14ac:dyDescent="0.25">
      <c r="A44" s="255" t="s">
        <v>51</v>
      </c>
      <c r="B44" s="258" t="s">
        <v>19</v>
      </c>
      <c r="C44" s="256">
        <v>5002</v>
      </c>
      <c r="D44" s="259" t="s">
        <v>53</v>
      </c>
      <c r="E44" s="237">
        <v>3948450.8766130088</v>
      </c>
      <c r="F44" s="189">
        <v>5180971.1900000004</v>
      </c>
      <c r="G44" s="189">
        <v>0</v>
      </c>
      <c r="H44" s="189">
        <v>0</v>
      </c>
      <c r="I44" s="189">
        <v>0</v>
      </c>
      <c r="J44" s="189">
        <v>0</v>
      </c>
      <c r="K44" s="189">
        <v>0</v>
      </c>
      <c r="L44" s="189">
        <v>4560896.3499999996</v>
      </c>
      <c r="M44" s="189">
        <v>0</v>
      </c>
      <c r="N44" s="189">
        <v>0</v>
      </c>
      <c r="O44" s="264">
        <f t="shared" si="0"/>
        <v>9741867.5399999991</v>
      </c>
    </row>
    <row r="45" spans="1:15" x14ac:dyDescent="0.25">
      <c r="A45" s="255" t="s">
        <v>51</v>
      </c>
      <c r="B45" s="258" t="s">
        <v>19</v>
      </c>
      <c r="C45" s="256">
        <v>5004</v>
      </c>
      <c r="D45" s="259" t="s">
        <v>54</v>
      </c>
      <c r="E45" s="237">
        <v>0</v>
      </c>
      <c r="F45" s="189">
        <v>0</v>
      </c>
      <c r="G45" s="189">
        <v>0</v>
      </c>
      <c r="H45" s="189">
        <v>0</v>
      </c>
      <c r="I45" s="189">
        <v>0</v>
      </c>
      <c r="J45" s="189">
        <v>2714224.56</v>
      </c>
      <c r="K45" s="189">
        <v>0</v>
      </c>
      <c r="L45" s="189">
        <v>0</v>
      </c>
      <c r="M45" s="189">
        <v>0</v>
      </c>
      <c r="N45" s="189">
        <v>0</v>
      </c>
      <c r="O45" s="264">
        <f t="shared" si="0"/>
        <v>2714224.56</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37167368.699999996</v>
      </c>
      <c r="H47" s="189">
        <v>0</v>
      </c>
      <c r="I47" s="189">
        <v>0</v>
      </c>
      <c r="J47" s="189">
        <v>0</v>
      </c>
      <c r="K47" s="189">
        <v>0</v>
      </c>
      <c r="L47" s="189">
        <v>4620521.57</v>
      </c>
      <c r="M47" s="189">
        <v>0</v>
      </c>
      <c r="N47" s="189">
        <v>0</v>
      </c>
      <c r="O47" s="264">
        <f t="shared" si="0"/>
        <v>41787890.269999996</v>
      </c>
    </row>
    <row r="48" spans="1:15" x14ac:dyDescent="0.25">
      <c r="A48" s="255" t="s">
        <v>51</v>
      </c>
      <c r="B48" s="258" t="s">
        <v>19</v>
      </c>
      <c r="C48" s="256">
        <v>5031</v>
      </c>
      <c r="D48" s="259" t="s">
        <v>57</v>
      </c>
      <c r="E48" s="237">
        <v>282764587.95356178</v>
      </c>
      <c r="F48" s="189">
        <v>9453762.2399999984</v>
      </c>
      <c r="G48" s="189">
        <v>0</v>
      </c>
      <c r="H48" s="189">
        <v>0</v>
      </c>
      <c r="I48" s="189">
        <v>0</v>
      </c>
      <c r="J48" s="189">
        <v>142875738.78000003</v>
      </c>
      <c r="K48" s="189">
        <v>0</v>
      </c>
      <c r="L48" s="189">
        <v>4099282.36</v>
      </c>
      <c r="M48" s="189">
        <v>0</v>
      </c>
      <c r="N48" s="189">
        <v>0</v>
      </c>
      <c r="O48" s="264">
        <f t="shared" si="0"/>
        <v>156428783.38000005</v>
      </c>
    </row>
    <row r="49" spans="1:15" x14ac:dyDescent="0.25">
      <c r="A49" s="255" t="s">
        <v>51</v>
      </c>
      <c r="B49" s="258" t="s">
        <v>19</v>
      </c>
      <c r="C49" s="256">
        <v>5034</v>
      </c>
      <c r="D49" s="259" t="s">
        <v>58</v>
      </c>
      <c r="E49" s="237">
        <v>444491.53835108329</v>
      </c>
      <c r="F49" s="189">
        <v>0</v>
      </c>
      <c r="G49" s="189">
        <v>0</v>
      </c>
      <c r="H49" s="189">
        <v>0</v>
      </c>
      <c r="I49" s="189">
        <v>0</v>
      </c>
      <c r="J49" s="189">
        <v>6765242.1699999999</v>
      </c>
      <c r="K49" s="189">
        <v>0</v>
      </c>
      <c r="L49" s="189">
        <v>447203.16</v>
      </c>
      <c r="M49" s="189">
        <v>0</v>
      </c>
      <c r="N49" s="189">
        <v>0</v>
      </c>
      <c r="O49" s="264">
        <f t="shared" si="0"/>
        <v>7212445.3300000001</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574382.56000000006</v>
      </c>
      <c r="M50" s="189">
        <v>0</v>
      </c>
      <c r="N50" s="189">
        <v>0</v>
      </c>
      <c r="O50" s="264">
        <f t="shared" si="0"/>
        <v>2263350.29</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15159552.99</v>
      </c>
      <c r="K52" s="189">
        <v>0</v>
      </c>
      <c r="L52" s="189">
        <v>0</v>
      </c>
      <c r="M52" s="189">
        <v>0</v>
      </c>
      <c r="N52" s="189">
        <v>0</v>
      </c>
      <c r="O52" s="189">
        <f t="shared" si="0"/>
        <v>15159552.99</v>
      </c>
    </row>
    <row r="53" spans="1:15" x14ac:dyDescent="0.25">
      <c r="A53" s="221" t="s">
        <v>51</v>
      </c>
      <c r="B53" s="222" t="s">
        <v>19</v>
      </c>
      <c r="C53" s="186">
        <v>5042</v>
      </c>
      <c r="D53" s="187" t="s">
        <v>62</v>
      </c>
      <c r="E53" s="237">
        <v>30058.997507964734</v>
      </c>
      <c r="F53" s="189">
        <v>0</v>
      </c>
      <c r="G53" s="189">
        <v>0</v>
      </c>
      <c r="H53" s="189">
        <v>0</v>
      </c>
      <c r="I53" s="189">
        <v>0</v>
      </c>
      <c r="J53" s="189">
        <v>4959444.53</v>
      </c>
      <c r="K53" s="189">
        <v>0</v>
      </c>
      <c r="L53" s="189">
        <v>9240616.25</v>
      </c>
      <c r="M53" s="189">
        <v>0</v>
      </c>
      <c r="N53" s="189">
        <v>0</v>
      </c>
      <c r="O53" s="189">
        <f t="shared" si="0"/>
        <v>14200060.780000001</v>
      </c>
    </row>
    <row r="54" spans="1:15" x14ac:dyDescent="0.25">
      <c r="A54" s="221" t="s">
        <v>51</v>
      </c>
      <c r="B54" s="222" t="s">
        <v>19</v>
      </c>
      <c r="C54" s="186">
        <v>5044</v>
      </c>
      <c r="D54" s="187" t="s">
        <v>63</v>
      </c>
      <c r="E54" s="237">
        <v>0</v>
      </c>
      <c r="F54" s="189">
        <v>0</v>
      </c>
      <c r="G54" s="189">
        <v>0</v>
      </c>
      <c r="H54" s="189">
        <v>0</v>
      </c>
      <c r="I54" s="189">
        <v>0</v>
      </c>
      <c r="J54" s="189">
        <v>270013.52</v>
      </c>
      <c r="K54" s="189">
        <v>0</v>
      </c>
      <c r="L54" s="189">
        <v>0</v>
      </c>
      <c r="M54" s="189">
        <v>0</v>
      </c>
      <c r="N54" s="189">
        <v>0</v>
      </c>
      <c r="O54" s="189">
        <f t="shared" si="0"/>
        <v>270013.52</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22302086.77</v>
      </c>
      <c r="K59" s="189">
        <v>0</v>
      </c>
      <c r="L59" s="189">
        <v>730482.23</v>
      </c>
      <c r="M59" s="189">
        <v>0</v>
      </c>
      <c r="N59" s="189">
        <v>0</v>
      </c>
      <c r="O59" s="189">
        <f t="shared" si="0"/>
        <v>23032569</v>
      </c>
    </row>
    <row r="60" spans="1:15" x14ac:dyDescent="0.25">
      <c r="A60" s="221" t="s">
        <v>51</v>
      </c>
      <c r="B60" s="222" t="s">
        <v>19</v>
      </c>
      <c r="C60" s="186">
        <v>5086</v>
      </c>
      <c r="D60" s="187" t="s">
        <v>69</v>
      </c>
      <c r="E60" s="237">
        <v>0</v>
      </c>
      <c r="F60" s="189">
        <v>0</v>
      </c>
      <c r="G60" s="189">
        <v>0</v>
      </c>
      <c r="H60" s="189">
        <v>0</v>
      </c>
      <c r="I60" s="189">
        <v>0</v>
      </c>
      <c r="J60" s="189">
        <v>69699.76999999999</v>
      </c>
      <c r="K60" s="189">
        <v>0</v>
      </c>
      <c r="L60" s="189">
        <v>0</v>
      </c>
      <c r="M60" s="189">
        <v>0</v>
      </c>
      <c r="N60" s="189">
        <v>0</v>
      </c>
      <c r="O60" s="189">
        <f t="shared" si="0"/>
        <v>69699.76999999999</v>
      </c>
    </row>
    <row r="61" spans="1:15" x14ac:dyDescent="0.25">
      <c r="A61" s="255" t="s">
        <v>51</v>
      </c>
      <c r="B61" s="258" t="s">
        <v>19</v>
      </c>
      <c r="C61" s="256">
        <v>5088</v>
      </c>
      <c r="D61" s="259" t="s">
        <v>70</v>
      </c>
      <c r="E61" s="237">
        <v>1865236.5839882581</v>
      </c>
      <c r="F61" s="189">
        <v>0</v>
      </c>
      <c r="G61" s="189">
        <v>0</v>
      </c>
      <c r="H61" s="189">
        <v>0</v>
      </c>
      <c r="I61" s="189">
        <v>0</v>
      </c>
      <c r="J61" s="189">
        <v>937979.31</v>
      </c>
      <c r="K61" s="189">
        <v>0</v>
      </c>
      <c r="L61" s="189">
        <v>8676100.25</v>
      </c>
      <c r="M61" s="189">
        <v>0</v>
      </c>
      <c r="N61" s="189">
        <v>0</v>
      </c>
      <c r="O61" s="264">
        <f t="shared" si="0"/>
        <v>9614079.5600000005</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6141515.1999999993</v>
      </c>
      <c r="K65" s="189">
        <v>0</v>
      </c>
      <c r="L65" s="189">
        <v>0</v>
      </c>
      <c r="M65" s="189">
        <v>0</v>
      </c>
      <c r="N65" s="189">
        <v>0</v>
      </c>
      <c r="O65" s="264">
        <f t="shared" si="0"/>
        <v>6141515.1999999993</v>
      </c>
    </row>
    <row r="66" spans="1:15" x14ac:dyDescent="0.25">
      <c r="A66" s="255" t="s">
        <v>51</v>
      </c>
      <c r="B66" s="258" t="s">
        <v>19</v>
      </c>
      <c r="C66" s="256">
        <v>5113</v>
      </c>
      <c r="D66" s="259" t="s">
        <v>75</v>
      </c>
      <c r="E66" s="237">
        <v>200515351.7302323</v>
      </c>
      <c r="F66" s="189">
        <v>0</v>
      </c>
      <c r="G66" s="189">
        <v>0</v>
      </c>
      <c r="H66" s="189">
        <v>0</v>
      </c>
      <c r="I66" s="189">
        <v>0</v>
      </c>
      <c r="J66" s="189">
        <v>25498020.359999999</v>
      </c>
      <c r="K66" s="189">
        <v>0</v>
      </c>
      <c r="L66" s="189">
        <v>11017717.390000001</v>
      </c>
      <c r="M66" s="189">
        <v>0</v>
      </c>
      <c r="N66" s="189">
        <v>0</v>
      </c>
      <c r="O66" s="264">
        <f t="shared" si="0"/>
        <v>36515737.75</v>
      </c>
    </row>
    <row r="67" spans="1:15" x14ac:dyDescent="0.25">
      <c r="A67" s="255" t="s">
        <v>51</v>
      </c>
      <c r="B67" s="258" t="s">
        <v>19</v>
      </c>
      <c r="C67" s="256">
        <v>5120</v>
      </c>
      <c r="D67" s="259" t="s">
        <v>76</v>
      </c>
      <c r="E67" s="237">
        <v>694370654.20707369</v>
      </c>
      <c r="F67" s="189">
        <v>0</v>
      </c>
      <c r="G67" s="189">
        <v>0</v>
      </c>
      <c r="H67" s="189">
        <v>0</v>
      </c>
      <c r="I67" s="189">
        <v>0</v>
      </c>
      <c r="J67" s="189">
        <v>305690639.20999998</v>
      </c>
      <c r="K67" s="189">
        <v>0</v>
      </c>
      <c r="L67" s="189">
        <v>0</v>
      </c>
      <c r="M67" s="189">
        <v>0</v>
      </c>
      <c r="N67" s="189">
        <v>0</v>
      </c>
      <c r="O67" s="264">
        <f t="shared" si="0"/>
        <v>305690639.20999998</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908372.75</v>
      </c>
      <c r="K72" s="189">
        <v>0</v>
      </c>
      <c r="L72" s="189">
        <v>0</v>
      </c>
      <c r="M72" s="189">
        <v>0</v>
      </c>
      <c r="N72" s="189">
        <v>0</v>
      </c>
      <c r="O72" s="189">
        <f t="shared" si="0"/>
        <v>908372.75</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1543881229.4000001</v>
      </c>
      <c r="K77" s="189">
        <v>0</v>
      </c>
      <c r="L77" s="189">
        <v>117075.77000000002</v>
      </c>
      <c r="M77" s="189">
        <v>0</v>
      </c>
      <c r="N77" s="189">
        <v>0</v>
      </c>
      <c r="O77" s="189">
        <f t="shared" si="1"/>
        <v>1543998305.1700001</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9305.43</v>
      </c>
      <c r="K83" s="189">
        <v>0</v>
      </c>
      <c r="L83" s="189">
        <v>0</v>
      </c>
      <c r="M83" s="189">
        <v>0</v>
      </c>
      <c r="N83" s="189">
        <v>0</v>
      </c>
      <c r="O83" s="264">
        <f t="shared" si="1"/>
        <v>9305.43</v>
      </c>
    </row>
    <row r="84" spans="1:15" x14ac:dyDescent="0.25">
      <c r="A84" s="255" t="s">
        <v>51</v>
      </c>
      <c r="B84" s="258" t="s">
        <v>19</v>
      </c>
      <c r="C84" s="256">
        <v>5234</v>
      </c>
      <c r="D84" s="259" t="s">
        <v>92</v>
      </c>
      <c r="E84" s="237">
        <v>50992.040064763278</v>
      </c>
      <c r="F84" s="189">
        <v>0</v>
      </c>
      <c r="G84" s="189">
        <v>0</v>
      </c>
      <c r="H84" s="189">
        <v>0</v>
      </c>
      <c r="I84" s="189">
        <v>0</v>
      </c>
      <c r="J84" s="189">
        <v>95585881.430000022</v>
      </c>
      <c r="K84" s="189">
        <v>0</v>
      </c>
      <c r="L84" s="189">
        <v>0</v>
      </c>
      <c r="M84" s="189">
        <v>0</v>
      </c>
      <c r="N84" s="189">
        <v>0</v>
      </c>
      <c r="O84" s="264">
        <f t="shared" si="1"/>
        <v>95585881.430000022</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946201695.0400002</v>
      </c>
      <c r="K87" s="189">
        <v>0</v>
      </c>
      <c r="L87" s="189">
        <v>0</v>
      </c>
      <c r="M87" s="189">
        <v>0</v>
      </c>
      <c r="N87" s="189">
        <v>0</v>
      </c>
      <c r="O87" s="264">
        <f t="shared" si="1"/>
        <v>946201695.0400002</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43877352.629999995</v>
      </c>
      <c r="K91" s="189">
        <v>0</v>
      </c>
      <c r="L91" s="189">
        <v>0</v>
      </c>
      <c r="M91" s="189">
        <v>0</v>
      </c>
      <c r="N91" s="189">
        <v>0</v>
      </c>
      <c r="O91" s="189">
        <f t="shared" si="1"/>
        <v>43877352.629999995</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251454210.71000001</v>
      </c>
      <c r="K93" s="189">
        <v>0</v>
      </c>
      <c r="L93" s="189">
        <v>99763859.049999997</v>
      </c>
      <c r="M93" s="189">
        <v>0</v>
      </c>
      <c r="N93" s="189">
        <v>0</v>
      </c>
      <c r="O93" s="189">
        <f t="shared" si="1"/>
        <v>351218069.75999999</v>
      </c>
    </row>
    <row r="94" spans="1:15" x14ac:dyDescent="0.25">
      <c r="A94" s="221" t="s">
        <v>51</v>
      </c>
      <c r="B94" s="222" t="s">
        <v>19</v>
      </c>
      <c r="C94" s="186">
        <v>5310</v>
      </c>
      <c r="D94" s="187" t="s">
        <v>102</v>
      </c>
      <c r="E94" s="237">
        <v>496513.73516391066</v>
      </c>
      <c r="F94" s="189">
        <v>0</v>
      </c>
      <c r="G94" s="189">
        <v>0</v>
      </c>
      <c r="H94" s="189">
        <v>0</v>
      </c>
      <c r="I94" s="189">
        <v>0</v>
      </c>
      <c r="J94" s="189">
        <v>8454794.8900000006</v>
      </c>
      <c r="K94" s="189">
        <v>0</v>
      </c>
      <c r="L94" s="189">
        <v>0</v>
      </c>
      <c r="M94" s="189">
        <v>0</v>
      </c>
      <c r="N94" s="189">
        <v>0</v>
      </c>
      <c r="O94" s="189">
        <f t="shared" si="1"/>
        <v>8454794.8900000006</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9637816.8099999987</v>
      </c>
      <c r="M101" s="189">
        <v>0</v>
      </c>
      <c r="N101" s="189">
        <v>0</v>
      </c>
      <c r="O101" s="264">
        <f t="shared" si="1"/>
        <v>9637816.8099999987</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9931500.1400000006</v>
      </c>
      <c r="K107" s="189">
        <v>0</v>
      </c>
      <c r="L107" s="189">
        <v>0</v>
      </c>
      <c r="M107" s="189">
        <v>0</v>
      </c>
      <c r="N107" s="189">
        <v>0</v>
      </c>
      <c r="O107" s="264">
        <f t="shared" si="1"/>
        <v>9931500.1400000006</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0</v>
      </c>
      <c r="K110" s="189">
        <v>0</v>
      </c>
      <c r="L110" s="189">
        <v>3805296.47</v>
      </c>
      <c r="M110" s="189">
        <v>0</v>
      </c>
      <c r="N110" s="189">
        <v>0</v>
      </c>
      <c r="O110" s="264">
        <f t="shared" si="1"/>
        <v>10245660.910000002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183043236.65000001</v>
      </c>
      <c r="K114" s="189">
        <v>0</v>
      </c>
      <c r="L114" s="189">
        <v>1066311.24</v>
      </c>
      <c r="M114" s="189">
        <v>0</v>
      </c>
      <c r="N114" s="189">
        <v>0</v>
      </c>
      <c r="O114" s="189">
        <f t="shared" si="1"/>
        <v>184109547.89000002</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155766059.06999999</v>
      </c>
      <c r="K117" s="189">
        <v>0</v>
      </c>
      <c r="L117" s="189">
        <v>0</v>
      </c>
      <c r="M117" s="189">
        <v>0</v>
      </c>
      <c r="N117" s="189">
        <v>0</v>
      </c>
      <c r="O117" s="189">
        <f t="shared" si="1"/>
        <v>155766059.06999999</v>
      </c>
    </row>
    <row r="118" spans="1:15" x14ac:dyDescent="0.25">
      <c r="A118" s="221" t="s">
        <v>51</v>
      </c>
      <c r="B118" s="222" t="s">
        <v>19</v>
      </c>
      <c r="C118" s="186">
        <v>5501</v>
      </c>
      <c r="D118" s="187" t="s">
        <v>125</v>
      </c>
      <c r="E118" s="237">
        <v>92796.023166327213</v>
      </c>
      <c r="F118" s="189">
        <v>0</v>
      </c>
      <c r="G118" s="189">
        <v>0</v>
      </c>
      <c r="H118" s="189">
        <v>0</v>
      </c>
      <c r="I118" s="189">
        <v>0</v>
      </c>
      <c r="J118" s="189">
        <v>4075.01</v>
      </c>
      <c r="K118" s="189">
        <v>0</v>
      </c>
      <c r="L118" s="189">
        <v>0</v>
      </c>
      <c r="M118" s="189">
        <v>0</v>
      </c>
      <c r="N118" s="189">
        <v>0</v>
      </c>
      <c r="O118" s="189">
        <f t="shared" si="1"/>
        <v>4075.01</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330935924.52000004</v>
      </c>
      <c r="K122" s="189">
        <v>0</v>
      </c>
      <c r="L122" s="189">
        <v>217857.89</v>
      </c>
      <c r="M122" s="189">
        <v>0</v>
      </c>
      <c r="N122" s="189">
        <v>0</v>
      </c>
      <c r="O122" s="264">
        <f t="shared" si="1"/>
        <v>331153782.41000003</v>
      </c>
    </row>
    <row r="123" spans="1:15" x14ac:dyDescent="0.25">
      <c r="A123" s="255" t="s">
        <v>51</v>
      </c>
      <c r="B123" s="258" t="s">
        <v>19</v>
      </c>
      <c r="C123" s="256">
        <v>5585</v>
      </c>
      <c r="D123" s="259" t="s">
        <v>130</v>
      </c>
      <c r="E123" s="237">
        <v>73977216.927615196</v>
      </c>
      <c r="F123" s="189">
        <v>2863816.24</v>
      </c>
      <c r="G123" s="189">
        <v>0</v>
      </c>
      <c r="H123" s="189">
        <v>0</v>
      </c>
      <c r="I123" s="189">
        <v>0</v>
      </c>
      <c r="J123" s="189">
        <v>15139273.530000001</v>
      </c>
      <c r="K123" s="189">
        <v>0</v>
      </c>
      <c r="L123" s="189">
        <v>112805.58000000002</v>
      </c>
      <c r="M123" s="189">
        <v>0</v>
      </c>
      <c r="N123" s="189">
        <v>0</v>
      </c>
      <c r="O123" s="264">
        <f t="shared" si="1"/>
        <v>18115895.350000001</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738160006.30000007</v>
      </c>
      <c r="K125" s="189">
        <v>0</v>
      </c>
      <c r="L125" s="189">
        <v>0</v>
      </c>
      <c r="M125" s="189">
        <v>0</v>
      </c>
      <c r="N125" s="189">
        <v>0</v>
      </c>
      <c r="O125" s="264">
        <f t="shared" si="1"/>
        <v>738160006.30000007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0</v>
      </c>
      <c r="K128" s="189">
        <v>0</v>
      </c>
      <c r="L128" s="189">
        <v>0</v>
      </c>
      <c r="M128" s="189">
        <v>0</v>
      </c>
      <c r="N128" s="189">
        <v>0</v>
      </c>
      <c r="O128" s="264">
        <f t="shared" si="1"/>
        <v>0</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15646.7</v>
      </c>
      <c r="K132" s="189">
        <v>0</v>
      </c>
      <c r="L132" s="189">
        <v>575316.9</v>
      </c>
      <c r="M132" s="189">
        <v>0</v>
      </c>
      <c r="N132" s="189">
        <v>0</v>
      </c>
      <c r="O132" s="189">
        <f t="shared" si="1"/>
        <v>1547501.8900000001</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2140810.67</v>
      </c>
      <c r="K137" s="189">
        <v>0</v>
      </c>
      <c r="L137" s="189">
        <v>0</v>
      </c>
      <c r="M137" s="189">
        <v>0</v>
      </c>
      <c r="N137" s="189">
        <v>0</v>
      </c>
      <c r="O137" s="189">
        <f t="shared" si="1"/>
        <v>3438998.46</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0</v>
      </c>
      <c r="M138" s="189">
        <v>0</v>
      </c>
      <c r="N138" s="189">
        <v>0</v>
      </c>
      <c r="O138" s="189">
        <f t="shared" si="1"/>
        <v>0</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10405269.609999999</v>
      </c>
      <c r="K141" s="189">
        <v>0</v>
      </c>
      <c r="L141" s="189">
        <v>0</v>
      </c>
      <c r="M141" s="189">
        <v>0</v>
      </c>
      <c r="N141" s="189">
        <v>0</v>
      </c>
      <c r="O141" s="264">
        <f t="shared" si="2"/>
        <v>10405269.609999999</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27507353.159999996</v>
      </c>
      <c r="K144" s="189">
        <v>0</v>
      </c>
      <c r="L144" s="189">
        <v>0</v>
      </c>
      <c r="M144" s="189">
        <v>0</v>
      </c>
      <c r="N144" s="189">
        <v>0</v>
      </c>
      <c r="O144" s="264">
        <f t="shared" si="2"/>
        <v>27507353.159999996</v>
      </c>
    </row>
    <row r="145" spans="1:15" x14ac:dyDescent="0.25">
      <c r="A145" s="255" t="s">
        <v>51</v>
      </c>
      <c r="B145" s="258" t="s">
        <v>19</v>
      </c>
      <c r="C145" s="256">
        <v>5690</v>
      </c>
      <c r="D145" s="259" t="s">
        <v>152</v>
      </c>
      <c r="E145" s="237">
        <v>97637.720687980036</v>
      </c>
      <c r="F145" s="189">
        <v>0</v>
      </c>
      <c r="G145" s="189">
        <v>0</v>
      </c>
      <c r="H145" s="189">
        <v>0</v>
      </c>
      <c r="I145" s="189">
        <v>0</v>
      </c>
      <c r="J145" s="189">
        <v>173043246.78999999</v>
      </c>
      <c r="K145" s="189">
        <v>0</v>
      </c>
      <c r="L145" s="189">
        <v>0</v>
      </c>
      <c r="M145" s="189">
        <v>0</v>
      </c>
      <c r="N145" s="189">
        <v>0</v>
      </c>
      <c r="O145" s="264">
        <f t="shared" si="2"/>
        <v>173043246.78999999</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1082074988.49</v>
      </c>
      <c r="K147" s="189">
        <v>0</v>
      </c>
      <c r="L147" s="189">
        <v>23882.28</v>
      </c>
      <c r="M147" s="189">
        <v>0</v>
      </c>
      <c r="N147" s="189">
        <v>0</v>
      </c>
      <c r="O147" s="264">
        <f t="shared" si="2"/>
        <v>1082219295.0899999</v>
      </c>
    </row>
    <row r="148" spans="1:15" x14ac:dyDescent="0.25">
      <c r="A148" s="255" t="s">
        <v>51</v>
      </c>
      <c r="B148" s="258" t="s">
        <v>19</v>
      </c>
      <c r="C148" s="256">
        <v>5756</v>
      </c>
      <c r="D148" s="259" t="s">
        <v>155</v>
      </c>
      <c r="E148" s="237">
        <v>137176328.04476544</v>
      </c>
      <c r="F148" s="189">
        <v>68556792.230000019</v>
      </c>
      <c r="G148" s="189">
        <v>0</v>
      </c>
      <c r="H148" s="189">
        <v>0</v>
      </c>
      <c r="I148" s="189">
        <v>0</v>
      </c>
      <c r="J148" s="189">
        <v>9937652.629999999</v>
      </c>
      <c r="K148" s="189">
        <v>0</v>
      </c>
      <c r="L148" s="189">
        <v>3032689.7800000003</v>
      </c>
      <c r="M148" s="189">
        <v>0</v>
      </c>
      <c r="N148" s="189">
        <v>0</v>
      </c>
      <c r="O148" s="264">
        <f t="shared" si="2"/>
        <v>81527134.640000015</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194148664.10000002</v>
      </c>
      <c r="K151" s="189">
        <v>0</v>
      </c>
      <c r="L151" s="189">
        <v>0</v>
      </c>
      <c r="M151" s="189">
        <v>0</v>
      </c>
      <c r="N151" s="189">
        <v>0</v>
      </c>
      <c r="O151" s="189">
        <f t="shared" si="2"/>
        <v>194148664.10000002</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0</v>
      </c>
      <c r="M152" s="189">
        <v>0</v>
      </c>
      <c r="N152" s="189">
        <v>0</v>
      </c>
      <c r="O152" s="189">
        <f t="shared" si="2"/>
        <v>0</v>
      </c>
    </row>
    <row r="153" spans="1:15" x14ac:dyDescent="0.25">
      <c r="A153" s="221" t="s">
        <v>51</v>
      </c>
      <c r="B153" s="222" t="s">
        <v>19</v>
      </c>
      <c r="C153" s="186">
        <v>5809</v>
      </c>
      <c r="D153" s="187" t="s">
        <v>160</v>
      </c>
      <c r="E153" s="237">
        <v>54456865.589519382</v>
      </c>
      <c r="F153" s="189">
        <v>0</v>
      </c>
      <c r="G153" s="189">
        <v>36959876.089999996</v>
      </c>
      <c r="H153" s="189">
        <v>0</v>
      </c>
      <c r="I153" s="189">
        <v>0</v>
      </c>
      <c r="J153" s="189">
        <v>0</v>
      </c>
      <c r="K153" s="189">
        <v>0</v>
      </c>
      <c r="L153" s="189">
        <v>0</v>
      </c>
      <c r="M153" s="189">
        <v>0</v>
      </c>
      <c r="N153" s="189">
        <v>0</v>
      </c>
      <c r="O153" s="189">
        <f t="shared" si="2"/>
        <v>36959876.089999996</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228333.81</v>
      </c>
      <c r="M154" s="189">
        <v>0</v>
      </c>
      <c r="N154" s="189">
        <v>0</v>
      </c>
      <c r="O154" s="189">
        <f t="shared" si="2"/>
        <v>228333.81</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25908336.669999998</v>
      </c>
      <c r="K160" s="189">
        <v>0</v>
      </c>
      <c r="L160" s="189">
        <v>0</v>
      </c>
      <c r="M160" s="189">
        <v>0</v>
      </c>
      <c r="N160" s="189">
        <v>0</v>
      </c>
      <c r="O160" s="189">
        <f t="shared" si="2"/>
        <v>25908336.669999998</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20251424.659999996</v>
      </c>
      <c r="K163" s="189">
        <v>0</v>
      </c>
      <c r="L163" s="189">
        <v>0</v>
      </c>
      <c r="M163" s="189">
        <v>0</v>
      </c>
      <c r="N163" s="189">
        <v>0</v>
      </c>
      <c r="O163" s="264">
        <f t="shared" si="2"/>
        <v>20251424.659999996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2478646.6700000004</v>
      </c>
      <c r="M164" s="189">
        <v>0</v>
      </c>
      <c r="N164" s="189">
        <v>0</v>
      </c>
      <c r="O164" s="264">
        <f t="shared" si="2"/>
        <v>8058808.0200000014</v>
      </c>
    </row>
    <row r="165" spans="1:15" x14ac:dyDescent="0.25">
      <c r="A165" s="255" t="s">
        <v>51</v>
      </c>
      <c r="B165" s="258" t="s">
        <v>19</v>
      </c>
      <c r="C165" s="256">
        <v>5890</v>
      </c>
      <c r="D165" s="259" t="s">
        <v>172</v>
      </c>
      <c r="E165" s="237">
        <v>0</v>
      </c>
      <c r="F165" s="189">
        <v>0</v>
      </c>
      <c r="G165" s="189">
        <v>0</v>
      </c>
      <c r="H165" s="189">
        <v>0</v>
      </c>
      <c r="I165" s="189">
        <v>0</v>
      </c>
      <c r="J165" s="189">
        <v>18277290.280000001</v>
      </c>
      <c r="K165" s="189">
        <v>0</v>
      </c>
      <c r="L165" s="189">
        <v>0</v>
      </c>
      <c r="M165" s="189">
        <v>0</v>
      </c>
      <c r="N165" s="189">
        <v>0</v>
      </c>
      <c r="O165" s="264">
        <f t="shared" si="2"/>
        <v>18277290.280000001</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647450412.00999999</v>
      </c>
      <c r="K167" s="189">
        <v>0</v>
      </c>
      <c r="L167" s="189">
        <v>0</v>
      </c>
      <c r="M167" s="189">
        <v>0</v>
      </c>
      <c r="N167" s="189">
        <v>0</v>
      </c>
      <c r="O167" s="264">
        <f t="shared" si="2"/>
        <v>647450412.00999999</v>
      </c>
    </row>
    <row r="168" spans="1:15" x14ac:dyDescent="0.25">
      <c r="A168" s="255" t="s">
        <v>51</v>
      </c>
      <c r="B168" s="258" t="s">
        <v>20</v>
      </c>
      <c r="C168" s="256">
        <v>8001</v>
      </c>
      <c r="D168" s="259" t="s">
        <v>175</v>
      </c>
      <c r="E168" s="237">
        <v>53089441.731715396</v>
      </c>
      <c r="F168" s="189">
        <v>0</v>
      </c>
      <c r="G168" s="189">
        <v>215515194.52999994</v>
      </c>
      <c r="H168" s="189">
        <v>0</v>
      </c>
      <c r="I168" s="189">
        <v>0</v>
      </c>
      <c r="J168" s="189">
        <v>0</v>
      </c>
      <c r="K168" s="189">
        <v>0</v>
      </c>
      <c r="L168" s="189">
        <v>1529590.5</v>
      </c>
      <c r="M168" s="189">
        <v>0</v>
      </c>
      <c r="N168" s="189">
        <v>0</v>
      </c>
      <c r="O168" s="264">
        <f t="shared" si="2"/>
        <v>217044785.02999994</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1623919.68</v>
      </c>
      <c r="M173" s="189">
        <v>0</v>
      </c>
      <c r="N173" s="189">
        <v>0</v>
      </c>
      <c r="O173" s="189">
        <f t="shared" si="2"/>
        <v>1623919.68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8682788.0899999999</v>
      </c>
      <c r="M174" s="189">
        <v>0</v>
      </c>
      <c r="N174" s="189">
        <v>0</v>
      </c>
      <c r="O174" s="189">
        <f t="shared" si="2"/>
        <v>53258857.320000008</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13907672.950000003</v>
      </c>
      <c r="G181" s="189">
        <v>0</v>
      </c>
      <c r="H181" s="189">
        <v>0</v>
      </c>
      <c r="I181" s="189">
        <v>0</v>
      </c>
      <c r="J181" s="189">
        <v>0</v>
      </c>
      <c r="K181" s="189">
        <v>0</v>
      </c>
      <c r="L181" s="189">
        <v>2561996.1500000004</v>
      </c>
      <c r="M181" s="189">
        <v>0</v>
      </c>
      <c r="N181" s="189">
        <v>0</v>
      </c>
      <c r="O181" s="264">
        <f t="shared" si="2"/>
        <v>16469669.100000003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22238941.080000009</v>
      </c>
      <c r="M182" s="189">
        <v>0</v>
      </c>
      <c r="N182" s="189">
        <v>0</v>
      </c>
      <c r="O182" s="264">
        <f t="shared" si="2"/>
        <v>22238941.080000009</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1138431.6099999999</v>
      </c>
      <c r="M183" s="189">
        <v>0</v>
      </c>
      <c r="N183" s="189">
        <v>0</v>
      </c>
      <c r="O183" s="264">
        <f t="shared" si="2"/>
        <v>1138431.6099999999</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2317798.9500000002</v>
      </c>
      <c r="M189" s="189">
        <v>0</v>
      </c>
      <c r="N189" s="189">
        <v>0</v>
      </c>
      <c r="O189" s="264">
        <f t="shared" si="2"/>
        <v>2317798.9500000002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47048207.180000007</v>
      </c>
      <c r="M191" s="189">
        <v>0</v>
      </c>
      <c r="N191" s="189">
        <v>0</v>
      </c>
      <c r="O191" s="189">
        <f t="shared" si="2"/>
        <v>47048207.180000007</v>
      </c>
    </row>
    <row r="192" spans="1:15" x14ac:dyDescent="0.25">
      <c r="A192" s="221" t="s">
        <v>51</v>
      </c>
      <c r="B192" s="222" t="s">
        <v>21</v>
      </c>
      <c r="C192" s="186">
        <v>13001</v>
      </c>
      <c r="D192" s="187" t="s">
        <v>198</v>
      </c>
      <c r="E192" s="237">
        <v>314423832.74910027</v>
      </c>
      <c r="F192" s="189">
        <v>0</v>
      </c>
      <c r="G192" s="189">
        <v>94192286.460000023</v>
      </c>
      <c r="H192" s="189">
        <v>0</v>
      </c>
      <c r="I192" s="189">
        <v>0</v>
      </c>
      <c r="J192" s="189">
        <v>0</v>
      </c>
      <c r="K192" s="189">
        <v>218137537.99999997</v>
      </c>
      <c r="L192" s="189">
        <v>56131344.749999985</v>
      </c>
      <c r="M192" s="189">
        <v>0</v>
      </c>
      <c r="N192" s="189">
        <v>0</v>
      </c>
      <c r="O192" s="189">
        <f t="shared" si="2"/>
        <v>368461169.20999998</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149128495.38999999</v>
      </c>
      <c r="K195" s="189">
        <v>0</v>
      </c>
      <c r="L195" s="189">
        <v>0</v>
      </c>
      <c r="M195" s="189">
        <v>0</v>
      </c>
      <c r="N195" s="189">
        <v>0</v>
      </c>
      <c r="O195" s="189">
        <f t="shared" si="2"/>
        <v>149128495.38999999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2885154.98</v>
      </c>
      <c r="M197" s="189">
        <v>0</v>
      </c>
      <c r="N197" s="189">
        <v>0</v>
      </c>
      <c r="O197" s="189">
        <f t="shared" si="2"/>
        <v>2885154.98</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5179134</v>
      </c>
      <c r="M200" s="189">
        <v>0</v>
      </c>
      <c r="N200" s="189">
        <v>0</v>
      </c>
      <c r="O200" s="189">
        <f t="shared" si="2"/>
        <v>5179134</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0</v>
      </c>
      <c r="M205" s="189">
        <v>0</v>
      </c>
      <c r="N205" s="189">
        <v>0</v>
      </c>
      <c r="O205" s="264">
        <f t="shared" si="3"/>
        <v>0</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5266467.4399999995</v>
      </c>
      <c r="M209" s="189">
        <v>0</v>
      </c>
      <c r="N209" s="189">
        <v>0</v>
      </c>
      <c r="O209" s="264">
        <f t="shared" si="3"/>
        <v>5266467.4399999995</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135355778.97</v>
      </c>
      <c r="K212" s="189">
        <v>0</v>
      </c>
      <c r="L212" s="189">
        <v>0</v>
      </c>
      <c r="M212" s="189">
        <v>0</v>
      </c>
      <c r="N212" s="189">
        <v>0</v>
      </c>
      <c r="O212" s="189">
        <f t="shared" si="3"/>
        <v>135355778.97</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10306828.09</v>
      </c>
      <c r="K214" s="189">
        <v>0</v>
      </c>
      <c r="L214" s="189">
        <v>0</v>
      </c>
      <c r="M214" s="189">
        <v>0</v>
      </c>
      <c r="N214" s="189">
        <v>0</v>
      </c>
      <c r="O214" s="189">
        <f t="shared" si="3"/>
        <v>10306828.09</v>
      </c>
    </row>
    <row r="215" spans="1:15" x14ac:dyDescent="0.25">
      <c r="A215" s="221" t="s">
        <v>51</v>
      </c>
      <c r="B215" s="222" t="s">
        <v>21</v>
      </c>
      <c r="C215" s="186">
        <v>13490</v>
      </c>
      <c r="D215" s="191" t="s">
        <v>220</v>
      </c>
      <c r="E215" s="237">
        <v>480522048.73063082</v>
      </c>
      <c r="F215" s="189">
        <v>0</v>
      </c>
      <c r="G215" s="189">
        <v>0</v>
      </c>
      <c r="H215" s="189">
        <v>0</v>
      </c>
      <c r="I215" s="189">
        <v>0</v>
      </c>
      <c r="J215" s="189">
        <v>436415693.48000002</v>
      </c>
      <c r="K215" s="189">
        <v>0</v>
      </c>
      <c r="L215" s="189">
        <v>0</v>
      </c>
      <c r="M215" s="189">
        <v>0</v>
      </c>
      <c r="N215" s="189">
        <v>0</v>
      </c>
      <c r="O215" s="189">
        <f t="shared" si="3"/>
        <v>436415693.48000002</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245342443.44</v>
      </c>
      <c r="K225" s="189">
        <v>0</v>
      </c>
      <c r="L225" s="189">
        <v>88219.200000000012</v>
      </c>
      <c r="M225" s="189">
        <v>0</v>
      </c>
      <c r="N225" s="189">
        <v>0</v>
      </c>
      <c r="O225" s="264">
        <f t="shared" si="3"/>
        <v>245430662.63999999</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36615642.990000002</v>
      </c>
      <c r="K229" s="189">
        <v>0</v>
      </c>
      <c r="L229" s="189">
        <v>0</v>
      </c>
      <c r="M229" s="189">
        <v>0</v>
      </c>
      <c r="N229" s="189">
        <v>0</v>
      </c>
      <c r="O229" s="264">
        <f t="shared" si="3"/>
        <v>36615642.990000002</v>
      </c>
    </row>
    <row r="230" spans="1:15" x14ac:dyDescent="0.25">
      <c r="A230" s="255" t="s">
        <v>51</v>
      </c>
      <c r="B230" s="258" t="s">
        <v>21</v>
      </c>
      <c r="C230" s="256">
        <v>13744</v>
      </c>
      <c r="D230" s="259" t="s">
        <v>235</v>
      </c>
      <c r="E230" s="237">
        <v>1104300308.8342943</v>
      </c>
      <c r="F230" s="189">
        <v>0</v>
      </c>
      <c r="G230" s="189">
        <v>0</v>
      </c>
      <c r="H230" s="189">
        <v>0</v>
      </c>
      <c r="I230" s="189">
        <v>0</v>
      </c>
      <c r="J230" s="189">
        <v>390288791.60000002</v>
      </c>
      <c r="K230" s="189">
        <v>0</v>
      </c>
      <c r="L230" s="189">
        <v>0</v>
      </c>
      <c r="M230" s="189">
        <v>0</v>
      </c>
      <c r="N230" s="189">
        <v>0</v>
      </c>
      <c r="O230" s="264">
        <f t="shared" si="3"/>
        <v>390288791.60000002</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185340526.34</v>
      </c>
      <c r="K233" s="189">
        <v>0</v>
      </c>
      <c r="L233" s="189">
        <v>0</v>
      </c>
      <c r="M233" s="189">
        <v>0</v>
      </c>
      <c r="N233" s="189">
        <v>0</v>
      </c>
      <c r="O233" s="189">
        <f t="shared" si="3"/>
        <v>185340526.34</v>
      </c>
    </row>
    <row r="234" spans="1:15" x14ac:dyDescent="0.25">
      <c r="A234" s="221" t="s">
        <v>51</v>
      </c>
      <c r="B234" s="222" t="s">
        <v>21</v>
      </c>
      <c r="C234" s="186">
        <v>13836</v>
      </c>
      <c r="D234" s="187" t="s">
        <v>239</v>
      </c>
      <c r="E234" s="237">
        <v>80489958.809691161</v>
      </c>
      <c r="F234" s="189">
        <v>138785176.12999997</v>
      </c>
      <c r="G234" s="189">
        <v>0</v>
      </c>
      <c r="H234" s="189">
        <v>0</v>
      </c>
      <c r="I234" s="189">
        <v>0</v>
      </c>
      <c r="J234" s="189">
        <v>0</v>
      </c>
      <c r="K234" s="189">
        <v>0</v>
      </c>
      <c r="L234" s="189">
        <v>5872901.5199999996</v>
      </c>
      <c r="M234" s="189">
        <v>0</v>
      </c>
      <c r="N234" s="189">
        <v>0</v>
      </c>
      <c r="O234" s="189">
        <f t="shared" si="3"/>
        <v>144658077.64999998</v>
      </c>
    </row>
    <row r="235" spans="1:15" x14ac:dyDescent="0.25">
      <c r="A235" s="221" t="s">
        <v>51</v>
      </c>
      <c r="B235" s="222" t="s">
        <v>21</v>
      </c>
      <c r="C235" s="186">
        <v>13838</v>
      </c>
      <c r="D235" s="187" t="s">
        <v>240</v>
      </c>
      <c r="E235" s="237">
        <v>877801.58102956065</v>
      </c>
      <c r="F235" s="189">
        <v>872862.9</v>
      </c>
      <c r="G235" s="189">
        <v>0</v>
      </c>
      <c r="H235" s="189">
        <v>0</v>
      </c>
      <c r="I235" s="189">
        <v>0</v>
      </c>
      <c r="J235" s="189">
        <v>0</v>
      </c>
      <c r="K235" s="189">
        <v>0</v>
      </c>
      <c r="L235" s="189">
        <v>462586.44</v>
      </c>
      <c r="M235" s="189">
        <v>0</v>
      </c>
      <c r="N235" s="189">
        <v>0</v>
      </c>
      <c r="O235" s="189">
        <f t="shared" si="3"/>
        <v>1335449.3400000001</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50275016.670000002</v>
      </c>
      <c r="H238" s="189">
        <v>0</v>
      </c>
      <c r="I238" s="189">
        <v>0</v>
      </c>
      <c r="J238" s="189">
        <v>0</v>
      </c>
      <c r="K238" s="189">
        <v>0</v>
      </c>
      <c r="L238" s="189">
        <v>2232669.7399999998</v>
      </c>
      <c r="M238" s="189">
        <v>0</v>
      </c>
      <c r="N238" s="189">
        <v>0</v>
      </c>
      <c r="O238" s="189">
        <f t="shared" si="3"/>
        <v>52507686.410000004</v>
      </c>
    </row>
    <row r="239" spans="1:15" x14ac:dyDescent="0.25">
      <c r="A239" s="221" t="s">
        <v>51</v>
      </c>
      <c r="B239" s="222" t="s">
        <v>22</v>
      </c>
      <c r="C239" s="186">
        <v>15022</v>
      </c>
      <c r="D239" s="187" t="s">
        <v>244</v>
      </c>
      <c r="E239" s="237">
        <v>56119099.423181079</v>
      </c>
      <c r="F239" s="189">
        <v>0</v>
      </c>
      <c r="G239" s="189">
        <v>0</v>
      </c>
      <c r="H239" s="189">
        <v>33951395.68</v>
      </c>
      <c r="I239" s="189">
        <v>0</v>
      </c>
      <c r="J239" s="189">
        <v>0</v>
      </c>
      <c r="K239" s="189">
        <v>0</v>
      </c>
      <c r="L239" s="189">
        <v>0</v>
      </c>
      <c r="M239" s="189">
        <v>0</v>
      </c>
      <c r="N239" s="189">
        <v>0</v>
      </c>
      <c r="O239" s="189">
        <f t="shared" si="3"/>
        <v>33951395.68</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2267447.7200000002</v>
      </c>
      <c r="M241" s="189">
        <v>0</v>
      </c>
      <c r="N241" s="189">
        <v>0</v>
      </c>
      <c r="O241" s="264">
        <f t="shared" si="3"/>
        <v>2267447.7200000002</v>
      </c>
    </row>
    <row r="242" spans="1:15" x14ac:dyDescent="0.25">
      <c r="A242" s="255" t="s">
        <v>51</v>
      </c>
      <c r="B242" s="258" t="s">
        <v>22</v>
      </c>
      <c r="C242" s="256">
        <v>15087</v>
      </c>
      <c r="D242" s="259" t="s">
        <v>247</v>
      </c>
      <c r="E242" s="237">
        <v>42409.872740752704</v>
      </c>
      <c r="F242" s="189">
        <v>0</v>
      </c>
      <c r="G242" s="189">
        <v>0</v>
      </c>
      <c r="H242" s="189">
        <v>0</v>
      </c>
      <c r="I242" s="189">
        <v>0</v>
      </c>
      <c r="J242" s="189">
        <v>0</v>
      </c>
      <c r="K242" s="189">
        <v>0</v>
      </c>
      <c r="L242" s="189">
        <v>19858.43</v>
      </c>
      <c r="M242" s="189">
        <v>0</v>
      </c>
      <c r="N242" s="189">
        <v>0</v>
      </c>
      <c r="O242" s="264">
        <f t="shared" si="3"/>
        <v>19858.43</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216173.65</v>
      </c>
      <c r="M243" s="189">
        <v>0</v>
      </c>
      <c r="N243" s="189">
        <v>0</v>
      </c>
      <c r="O243" s="264">
        <f t="shared" si="3"/>
        <v>216173.65</v>
      </c>
    </row>
    <row r="244" spans="1:15" x14ac:dyDescent="0.25">
      <c r="A244" s="255" t="s">
        <v>51</v>
      </c>
      <c r="B244" s="258" t="s">
        <v>22</v>
      </c>
      <c r="C244" s="256">
        <v>15092</v>
      </c>
      <c r="D244" s="259" t="s">
        <v>249</v>
      </c>
      <c r="E244" s="237">
        <v>9017722.3893108219</v>
      </c>
      <c r="F244" s="189">
        <v>1817909.18</v>
      </c>
      <c r="G244" s="189">
        <v>12886188.439999999</v>
      </c>
      <c r="H244" s="189">
        <v>0</v>
      </c>
      <c r="I244" s="189">
        <v>0</v>
      </c>
      <c r="J244" s="189">
        <v>0</v>
      </c>
      <c r="K244" s="189">
        <v>0</v>
      </c>
      <c r="L244" s="189">
        <v>0</v>
      </c>
      <c r="M244" s="189">
        <v>0</v>
      </c>
      <c r="N244" s="189">
        <v>0</v>
      </c>
      <c r="O244" s="264">
        <f t="shared" si="3"/>
        <v>14704097.619999999</v>
      </c>
    </row>
    <row r="245" spans="1:15" x14ac:dyDescent="0.25">
      <c r="A245" s="255" t="s">
        <v>51</v>
      </c>
      <c r="B245" s="258" t="s">
        <v>22</v>
      </c>
      <c r="C245" s="256">
        <v>15097</v>
      </c>
      <c r="D245" s="259" t="s">
        <v>250</v>
      </c>
      <c r="E245" s="237">
        <v>5077158.1016082615</v>
      </c>
      <c r="F245" s="189">
        <v>0</v>
      </c>
      <c r="G245" s="189">
        <v>7843147.4700000007</v>
      </c>
      <c r="H245" s="189">
        <v>0</v>
      </c>
      <c r="I245" s="189">
        <v>0</v>
      </c>
      <c r="J245" s="189">
        <v>0</v>
      </c>
      <c r="K245" s="189">
        <v>0</v>
      </c>
      <c r="L245" s="189">
        <v>0</v>
      </c>
      <c r="M245" s="189">
        <v>0</v>
      </c>
      <c r="N245" s="189">
        <v>0</v>
      </c>
      <c r="O245" s="264">
        <f t="shared" si="3"/>
        <v>7843147.4700000007</v>
      </c>
    </row>
    <row r="246" spans="1:15" x14ac:dyDescent="0.25">
      <c r="A246" s="255" t="s">
        <v>51</v>
      </c>
      <c r="B246" s="258" t="s">
        <v>22</v>
      </c>
      <c r="C246" s="256">
        <v>15104</v>
      </c>
      <c r="D246" s="259" t="s">
        <v>22</v>
      </c>
      <c r="E246" s="237">
        <v>230156.62336210982</v>
      </c>
      <c r="F246" s="189">
        <v>0</v>
      </c>
      <c r="G246" s="189">
        <v>657.93</v>
      </c>
      <c r="H246" s="189">
        <v>0</v>
      </c>
      <c r="I246" s="189">
        <v>0</v>
      </c>
      <c r="J246" s="189">
        <v>0</v>
      </c>
      <c r="K246" s="189">
        <v>0</v>
      </c>
      <c r="L246" s="189">
        <v>35663.440000000002</v>
      </c>
      <c r="M246" s="189">
        <v>0</v>
      </c>
      <c r="N246" s="189">
        <v>0</v>
      </c>
      <c r="O246" s="264">
        <f t="shared" si="3"/>
        <v>36321.370000000003</v>
      </c>
    </row>
    <row r="247" spans="1:15" x14ac:dyDescent="0.25">
      <c r="A247" s="255" t="s">
        <v>51</v>
      </c>
      <c r="B247" s="258" t="s">
        <v>22</v>
      </c>
      <c r="C247" s="256">
        <v>15106</v>
      </c>
      <c r="D247" s="259" t="s">
        <v>74</v>
      </c>
      <c r="E247" s="237">
        <v>56139077.262207493</v>
      </c>
      <c r="F247" s="189">
        <v>0</v>
      </c>
      <c r="G247" s="189">
        <v>3031.88</v>
      </c>
      <c r="H247" s="189">
        <v>33951395.68</v>
      </c>
      <c r="I247" s="189">
        <v>0</v>
      </c>
      <c r="J247" s="189">
        <v>0</v>
      </c>
      <c r="K247" s="189">
        <v>0</v>
      </c>
      <c r="L247" s="189">
        <v>0</v>
      </c>
      <c r="M247" s="189">
        <v>0</v>
      </c>
      <c r="N247" s="189">
        <v>0</v>
      </c>
      <c r="O247" s="264">
        <f t="shared" si="3"/>
        <v>33954427.560000002</v>
      </c>
    </row>
    <row r="248" spans="1:15" x14ac:dyDescent="0.25">
      <c r="A248" s="255" t="s">
        <v>51</v>
      </c>
      <c r="B248" s="258" t="s">
        <v>22</v>
      </c>
      <c r="C248" s="256">
        <v>15109</v>
      </c>
      <c r="D248" s="259" t="s">
        <v>251</v>
      </c>
      <c r="E248" s="237">
        <v>56119099.441701025</v>
      </c>
      <c r="F248" s="189">
        <v>0</v>
      </c>
      <c r="G248" s="189">
        <v>0</v>
      </c>
      <c r="H248" s="189">
        <v>33951395.689999998</v>
      </c>
      <c r="I248" s="189">
        <v>0</v>
      </c>
      <c r="J248" s="189">
        <v>0</v>
      </c>
      <c r="K248" s="189">
        <v>0</v>
      </c>
      <c r="L248" s="189">
        <v>0</v>
      </c>
      <c r="M248" s="189">
        <v>0</v>
      </c>
      <c r="N248" s="189">
        <v>0</v>
      </c>
      <c r="O248" s="264">
        <f t="shared" si="3"/>
        <v>33951395.689999998</v>
      </c>
    </row>
    <row r="249" spans="1:15" x14ac:dyDescent="0.25">
      <c r="A249" s="255" t="s">
        <v>51</v>
      </c>
      <c r="B249" s="258" t="s">
        <v>22</v>
      </c>
      <c r="C249" s="256">
        <v>15114</v>
      </c>
      <c r="D249" s="259" t="s">
        <v>252</v>
      </c>
      <c r="E249" s="237">
        <v>1552704.1231434334</v>
      </c>
      <c r="F249" s="189">
        <v>873926.59</v>
      </c>
      <c r="G249" s="189">
        <v>0</v>
      </c>
      <c r="H249" s="189">
        <v>0</v>
      </c>
      <c r="I249" s="189">
        <v>0</v>
      </c>
      <c r="J249" s="189">
        <v>0</v>
      </c>
      <c r="K249" s="189">
        <v>0</v>
      </c>
      <c r="L249" s="189">
        <v>0</v>
      </c>
      <c r="M249" s="189">
        <v>0</v>
      </c>
      <c r="N249" s="189">
        <v>0</v>
      </c>
      <c r="O249" s="264">
        <f t="shared" si="3"/>
        <v>873926.59</v>
      </c>
    </row>
    <row r="250" spans="1:15" x14ac:dyDescent="0.25">
      <c r="A250" s="255" t="s">
        <v>51</v>
      </c>
      <c r="B250" s="258" t="s">
        <v>22</v>
      </c>
      <c r="C250" s="256">
        <v>15131</v>
      </c>
      <c r="D250" s="259" t="s">
        <v>23</v>
      </c>
      <c r="E250" s="237">
        <v>38011102.553441525</v>
      </c>
      <c r="F250" s="189">
        <v>0</v>
      </c>
      <c r="G250" s="189">
        <v>0</v>
      </c>
      <c r="H250" s="189">
        <v>22634263.75</v>
      </c>
      <c r="I250" s="189">
        <v>0</v>
      </c>
      <c r="J250" s="189">
        <v>0</v>
      </c>
      <c r="K250" s="189">
        <v>0</v>
      </c>
      <c r="L250" s="189">
        <v>0</v>
      </c>
      <c r="M250" s="189">
        <v>0</v>
      </c>
      <c r="N250" s="189">
        <v>0</v>
      </c>
      <c r="O250" s="264">
        <f t="shared" si="3"/>
        <v>22634263.75</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33951395.670000002</v>
      </c>
      <c r="I254" s="189">
        <v>0</v>
      </c>
      <c r="J254" s="189">
        <v>0</v>
      </c>
      <c r="K254" s="189">
        <v>0</v>
      </c>
      <c r="L254" s="189">
        <v>0</v>
      </c>
      <c r="M254" s="189">
        <v>0</v>
      </c>
      <c r="N254" s="189">
        <v>0</v>
      </c>
      <c r="O254" s="189">
        <f t="shared" si="3"/>
        <v>33996423.890000001</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210459.08</v>
      </c>
      <c r="G257" s="189">
        <v>0</v>
      </c>
      <c r="H257" s="189">
        <v>0</v>
      </c>
      <c r="I257" s="189">
        <v>0</v>
      </c>
      <c r="J257" s="189">
        <v>0</v>
      </c>
      <c r="K257" s="189">
        <v>0</v>
      </c>
      <c r="L257" s="189">
        <v>0</v>
      </c>
      <c r="M257" s="189">
        <v>0</v>
      </c>
      <c r="N257" s="189">
        <v>0</v>
      </c>
      <c r="O257" s="189">
        <f t="shared" si="3"/>
        <v>210459.08</v>
      </c>
    </row>
    <row r="258" spans="1:15" x14ac:dyDescent="0.25">
      <c r="A258" s="221" t="s">
        <v>51</v>
      </c>
      <c r="B258" s="222" t="s">
        <v>22</v>
      </c>
      <c r="C258" s="186">
        <v>15187</v>
      </c>
      <c r="D258" s="187" t="s">
        <v>260</v>
      </c>
      <c r="E258" s="237">
        <v>3823799.7675981205</v>
      </c>
      <c r="F258" s="189">
        <v>0</v>
      </c>
      <c r="G258" s="189">
        <v>24369541.859999999</v>
      </c>
      <c r="H258" s="189">
        <v>0</v>
      </c>
      <c r="I258" s="189">
        <v>0</v>
      </c>
      <c r="J258" s="189">
        <v>0</v>
      </c>
      <c r="K258" s="189">
        <v>0</v>
      </c>
      <c r="L258" s="189">
        <v>275870.21000000002</v>
      </c>
      <c r="M258" s="189">
        <v>0</v>
      </c>
      <c r="N258" s="189">
        <v>0</v>
      </c>
      <c r="O258" s="189">
        <f t="shared" si="3"/>
        <v>24645412.07</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1706461.21</v>
      </c>
      <c r="M260" s="189">
        <v>0</v>
      </c>
      <c r="N260" s="189">
        <v>0</v>
      </c>
      <c r="O260" s="189">
        <f t="shared" si="3"/>
        <v>1706461.21</v>
      </c>
    </row>
    <row r="261" spans="1:15" x14ac:dyDescent="0.25">
      <c r="A261" s="255" t="s">
        <v>51</v>
      </c>
      <c r="B261" s="258" t="s">
        <v>22</v>
      </c>
      <c r="C261" s="256">
        <v>15212</v>
      </c>
      <c r="D261" s="259" t="s">
        <v>263</v>
      </c>
      <c r="E261" s="237">
        <v>56119099.36144793</v>
      </c>
      <c r="F261" s="189">
        <v>0</v>
      </c>
      <c r="G261" s="189">
        <v>0</v>
      </c>
      <c r="H261" s="189">
        <v>33951395.68</v>
      </c>
      <c r="I261" s="189">
        <v>0</v>
      </c>
      <c r="J261" s="189">
        <v>0</v>
      </c>
      <c r="K261" s="189">
        <v>0</v>
      </c>
      <c r="L261" s="189">
        <v>0</v>
      </c>
      <c r="M261" s="189">
        <v>0</v>
      </c>
      <c r="N261" s="189">
        <v>0</v>
      </c>
      <c r="O261" s="264">
        <f t="shared" si="3"/>
        <v>33951395.68</v>
      </c>
    </row>
    <row r="262" spans="1:15" x14ac:dyDescent="0.25">
      <c r="A262" s="255" t="s">
        <v>51</v>
      </c>
      <c r="B262" s="258" t="s">
        <v>22</v>
      </c>
      <c r="C262" s="256">
        <v>15215</v>
      </c>
      <c r="D262" s="259" t="s">
        <v>264</v>
      </c>
      <c r="E262" s="237">
        <v>52988553.261680529</v>
      </c>
      <c r="F262" s="189">
        <v>4015132.59</v>
      </c>
      <c r="G262" s="189">
        <v>27759327.030000001</v>
      </c>
      <c r="H262" s="189">
        <v>0</v>
      </c>
      <c r="I262" s="189">
        <v>3517008.78</v>
      </c>
      <c r="J262" s="189">
        <v>0</v>
      </c>
      <c r="K262" s="189">
        <v>0</v>
      </c>
      <c r="L262" s="189">
        <v>714987.1</v>
      </c>
      <c r="M262" s="189">
        <v>0</v>
      </c>
      <c r="N262" s="189">
        <v>0</v>
      </c>
      <c r="O262" s="264">
        <f t="shared" si="3"/>
        <v>36006455.5</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2648272.62</v>
      </c>
      <c r="M265" s="189">
        <v>0</v>
      </c>
      <c r="N265" s="189">
        <v>0</v>
      </c>
      <c r="O265" s="264">
        <f t="shared" si="3"/>
        <v>39899383.690000005</v>
      </c>
    </row>
    <row r="266" spans="1:15" x14ac:dyDescent="0.25">
      <c r="A266" s="255" t="s">
        <v>51</v>
      </c>
      <c r="B266" s="258" t="s">
        <v>22</v>
      </c>
      <c r="C266" s="256">
        <v>15226</v>
      </c>
      <c r="D266" s="259" t="s">
        <v>268</v>
      </c>
      <c r="E266" s="237">
        <v>2128704.5344547243</v>
      </c>
      <c r="F266" s="189">
        <v>0</v>
      </c>
      <c r="G266" s="189">
        <v>0</v>
      </c>
      <c r="H266" s="189">
        <v>0</v>
      </c>
      <c r="I266" s="189">
        <v>3517008.78</v>
      </c>
      <c r="J266" s="189">
        <v>0</v>
      </c>
      <c r="K266" s="189">
        <v>0</v>
      </c>
      <c r="L266" s="189">
        <v>0</v>
      </c>
      <c r="M266" s="189">
        <v>0</v>
      </c>
      <c r="N266" s="189">
        <v>0</v>
      </c>
      <c r="O266" s="264">
        <f t="shared" si="3"/>
        <v>3517008.78</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67902791.310000002</v>
      </c>
      <c r="I268" s="189">
        <v>0</v>
      </c>
      <c r="J268" s="189">
        <v>0</v>
      </c>
      <c r="K268" s="189">
        <v>0</v>
      </c>
      <c r="L268" s="189">
        <v>0</v>
      </c>
      <c r="M268" s="189">
        <v>0</v>
      </c>
      <c r="N268" s="189">
        <v>0</v>
      </c>
      <c r="O268" s="264">
        <f t="shared" ref="O268:O331" si="4">SUM(F268:N268)</f>
        <v>67902791.310000002</v>
      </c>
    </row>
    <row r="269" spans="1:15" x14ac:dyDescent="0.25">
      <c r="A269" s="255" t="s">
        <v>51</v>
      </c>
      <c r="B269" s="258" t="s">
        <v>22</v>
      </c>
      <c r="C269" s="256">
        <v>15238</v>
      </c>
      <c r="D269" s="259" t="s">
        <v>271</v>
      </c>
      <c r="E269" s="237">
        <v>13794720.185596079</v>
      </c>
      <c r="F269" s="189">
        <v>16763265.279999999</v>
      </c>
      <c r="G269" s="189">
        <v>0</v>
      </c>
      <c r="H269" s="189">
        <v>0</v>
      </c>
      <c r="I269" s="189">
        <v>0</v>
      </c>
      <c r="J269" s="189">
        <v>0</v>
      </c>
      <c r="K269" s="189">
        <v>0</v>
      </c>
      <c r="L269" s="189">
        <v>419299.11</v>
      </c>
      <c r="M269" s="189">
        <v>0</v>
      </c>
      <c r="N269" s="189">
        <v>0</v>
      </c>
      <c r="O269" s="264">
        <f t="shared" si="4"/>
        <v>17182564.390000001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25436742.540000018</v>
      </c>
      <c r="G272" s="189">
        <v>0</v>
      </c>
      <c r="H272" s="189">
        <v>0</v>
      </c>
      <c r="I272" s="189">
        <v>3517008.78</v>
      </c>
      <c r="J272" s="189">
        <v>0</v>
      </c>
      <c r="K272" s="189">
        <v>0</v>
      </c>
      <c r="L272" s="189">
        <v>239897.49</v>
      </c>
      <c r="M272" s="189">
        <v>0</v>
      </c>
      <c r="N272" s="189">
        <v>0</v>
      </c>
      <c r="O272" s="189">
        <f t="shared" si="4"/>
        <v>29193648.810000017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168333.46000000002</v>
      </c>
      <c r="M274" s="189">
        <v>0</v>
      </c>
      <c r="N274" s="189">
        <v>0</v>
      </c>
      <c r="O274" s="189">
        <f t="shared" si="4"/>
        <v>168333.46000000002</v>
      </c>
    </row>
    <row r="275" spans="1:15" x14ac:dyDescent="0.25">
      <c r="A275" s="221" t="s">
        <v>51</v>
      </c>
      <c r="B275" s="222" t="s">
        <v>22</v>
      </c>
      <c r="C275" s="186">
        <v>15296</v>
      </c>
      <c r="D275" s="187" t="s">
        <v>277</v>
      </c>
      <c r="E275" s="237">
        <v>38339971.228199393</v>
      </c>
      <c r="F275" s="189">
        <v>0</v>
      </c>
      <c r="G275" s="189">
        <v>64727078.240000002</v>
      </c>
      <c r="H275" s="189">
        <v>0</v>
      </c>
      <c r="I275" s="189">
        <v>3517008.78</v>
      </c>
      <c r="J275" s="189">
        <v>0</v>
      </c>
      <c r="K275" s="189">
        <v>0</v>
      </c>
      <c r="L275" s="189">
        <v>409588.6999999999</v>
      </c>
      <c r="M275" s="189">
        <v>0</v>
      </c>
      <c r="N275" s="189">
        <v>0</v>
      </c>
      <c r="O275" s="189">
        <f t="shared" si="4"/>
        <v>68653675.719999999</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157501.67000000001</v>
      </c>
      <c r="M276" s="189">
        <v>0</v>
      </c>
      <c r="N276" s="189">
        <v>0</v>
      </c>
      <c r="O276" s="189">
        <f t="shared" si="4"/>
        <v>157501.67000000001</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1434351.9200000002</v>
      </c>
      <c r="M278" s="189">
        <v>0</v>
      </c>
      <c r="N278" s="189">
        <v>0</v>
      </c>
      <c r="O278" s="189">
        <f t="shared" si="4"/>
        <v>1434351.9200000002</v>
      </c>
    </row>
    <row r="279" spans="1:15" x14ac:dyDescent="0.25">
      <c r="A279" s="221" t="s">
        <v>51</v>
      </c>
      <c r="B279" s="222" t="s">
        <v>22</v>
      </c>
      <c r="C279" s="186">
        <v>15325</v>
      </c>
      <c r="D279" s="187" t="s">
        <v>281</v>
      </c>
      <c r="E279" s="237">
        <v>40522343.152600184</v>
      </c>
      <c r="F279" s="189">
        <v>0</v>
      </c>
      <c r="G279" s="189">
        <v>0</v>
      </c>
      <c r="H279" s="189">
        <v>22634263.659999996</v>
      </c>
      <c r="I279" s="189">
        <v>1546255.54</v>
      </c>
      <c r="J279" s="189">
        <v>0</v>
      </c>
      <c r="K279" s="189">
        <v>0</v>
      </c>
      <c r="L279" s="189">
        <v>2003534.0299999998</v>
      </c>
      <c r="M279" s="189">
        <v>0</v>
      </c>
      <c r="N279" s="189">
        <v>0</v>
      </c>
      <c r="O279" s="189">
        <f t="shared" si="4"/>
        <v>26184053.229999997</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16140870.949999999</v>
      </c>
      <c r="H281" s="189">
        <v>0</v>
      </c>
      <c r="I281" s="189">
        <v>3517008.78</v>
      </c>
      <c r="J281" s="189">
        <v>0</v>
      </c>
      <c r="K281" s="189">
        <v>0</v>
      </c>
      <c r="L281" s="189">
        <v>4595577.22</v>
      </c>
      <c r="M281" s="189">
        <v>0</v>
      </c>
      <c r="N281" s="189">
        <v>0</v>
      </c>
      <c r="O281" s="264">
        <f t="shared" si="4"/>
        <v>24253456.949999999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38232129.389999978</v>
      </c>
      <c r="H283" s="189">
        <v>0</v>
      </c>
      <c r="I283" s="189">
        <v>0</v>
      </c>
      <c r="J283" s="189">
        <v>0</v>
      </c>
      <c r="K283" s="189">
        <v>0</v>
      </c>
      <c r="L283" s="189">
        <v>0</v>
      </c>
      <c r="M283" s="189">
        <v>0</v>
      </c>
      <c r="N283" s="189">
        <v>0</v>
      </c>
      <c r="O283" s="264">
        <f t="shared" si="4"/>
        <v>38232129.389999978</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33951395.689999998</v>
      </c>
      <c r="I286" s="189">
        <v>0</v>
      </c>
      <c r="J286" s="189">
        <v>0</v>
      </c>
      <c r="K286" s="189">
        <v>0</v>
      </c>
      <c r="L286" s="189">
        <v>0</v>
      </c>
      <c r="M286" s="189">
        <v>0</v>
      </c>
      <c r="N286" s="189">
        <v>0</v>
      </c>
      <c r="O286" s="264">
        <f t="shared" si="4"/>
        <v>33951395.689999998</v>
      </c>
    </row>
    <row r="287" spans="1:15" x14ac:dyDescent="0.25">
      <c r="A287" s="255" t="s">
        <v>51</v>
      </c>
      <c r="B287" s="258" t="s">
        <v>22</v>
      </c>
      <c r="C287" s="256">
        <v>15403</v>
      </c>
      <c r="D287" s="259" t="s">
        <v>288</v>
      </c>
      <c r="E287" s="237">
        <v>19412084.526614465</v>
      </c>
      <c r="F287" s="189">
        <v>0</v>
      </c>
      <c r="G287" s="189">
        <v>75226739.900000006</v>
      </c>
      <c r="H287" s="189">
        <v>0</v>
      </c>
      <c r="I287" s="189">
        <v>0</v>
      </c>
      <c r="J287" s="189">
        <v>0</v>
      </c>
      <c r="K287" s="189">
        <v>0</v>
      </c>
      <c r="L287" s="189">
        <v>0</v>
      </c>
      <c r="M287" s="189">
        <v>0</v>
      </c>
      <c r="N287" s="189">
        <v>0</v>
      </c>
      <c r="O287" s="264">
        <f t="shared" si="4"/>
        <v>75226739.900000006</v>
      </c>
    </row>
    <row r="288" spans="1:15" x14ac:dyDescent="0.25">
      <c r="A288" s="255" t="s">
        <v>51</v>
      </c>
      <c r="B288" s="258" t="s">
        <v>22</v>
      </c>
      <c r="C288" s="256">
        <v>15407</v>
      </c>
      <c r="D288" s="259" t="s">
        <v>289</v>
      </c>
      <c r="E288" s="237">
        <v>701168.23414098262</v>
      </c>
      <c r="F288" s="189">
        <v>25888.42</v>
      </c>
      <c r="G288" s="189">
        <v>0</v>
      </c>
      <c r="H288" s="189">
        <v>0</v>
      </c>
      <c r="I288" s="189">
        <v>0</v>
      </c>
      <c r="J288" s="189">
        <v>0</v>
      </c>
      <c r="K288" s="189">
        <v>0</v>
      </c>
      <c r="L288" s="189">
        <v>1109938.1500000001</v>
      </c>
      <c r="M288" s="189">
        <v>0</v>
      </c>
      <c r="N288" s="189">
        <v>0</v>
      </c>
      <c r="O288" s="264">
        <f t="shared" si="4"/>
        <v>1135826.57</v>
      </c>
    </row>
    <row r="289" spans="1:15" x14ac:dyDescent="0.25">
      <c r="A289" s="255" t="s">
        <v>51</v>
      </c>
      <c r="B289" s="258" t="s">
        <v>22</v>
      </c>
      <c r="C289" s="256">
        <v>15425</v>
      </c>
      <c r="D289" s="259" t="s">
        <v>290</v>
      </c>
      <c r="E289" s="237">
        <v>56174240.048267111</v>
      </c>
      <c r="F289" s="189">
        <v>0</v>
      </c>
      <c r="G289" s="189">
        <v>0</v>
      </c>
      <c r="H289" s="189">
        <v>33951395.68</v>
      </c>
      <c r="I289" s="189">
        <v>0</v>
      </c>
      <c r="J289" s="189">
        <v>0</v>
      </c>
      <c r="K289" s="189">
        <v>0</v>
      </c>
      <c r="L289" s="189">
        <v>0</v>
      </c>
      <c r="M289" s="189">
        <v>0</v>
      </c>
      <c r="N289" s="189">
        <v>0</v>
      </c>
      <c r="O289" s="264">
        <f t="shared" si="4"/>
        <v>33951395.68</v>
      </c>
    </row>
    <row r="290" spans="1:15" x14ac:dyDescent="0.25">
      <c r="A290" s="255" t="s">
        <v>51</v>
      </c>
      <c r="B290" s="258" t="s">
        <v>22</v>
      </c>
      <c r="C290" s="256">
        <v>15442</v>
      </c>
      <c r="D290" s="259" t="s">
        <v>291</v>
      </c>
      <c r="E290" s="237">
        <v>112238195.77205107</v>
      </c>
      <c r="F290" s="189">
        <v>0</v>
      </c>
      <c r="G290" s="189">
        <v>0</v>
      </c>
      <c r="H290" s="189">
        <v>67902791.349999994</v>
      </c>
      <c r="I290" s="189">
        <v>0</v>
      </c>
      <c r="J290" s="189">
        <v>0</v>
      </c>
      <c r="K290" s="189">
        <v>0</v>
      </c>
      <c r="L290" s="189">
        <v>0</v>
      </c>
      <c r="M290" s="189">
        <v>0</v>
      </c>
      <c r="N290" s="189">
        <v>0</v>
      </c>
      <c r="O290" s="264">
        <f t="shared" si="4"/>
        <v>67902791.349999994</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785689.39999999991</v>
      </c>
      <c r="M291" s="189">
        <v>0</v>
      </c>
      <c r="N291" s="189">
        <v>0</v>
      </c>
      <c r="O291" s="189">
        <f t="shared" si="4"/>
        <v>785689.39999999991</v>
      </c>
    </row>
    <row r="292" spans="1:15" x14ac:dyDescent="0.25">
      <c r="A292" s="221" t="s">
        <v>51</v>
      </c>
      <c r="B292" s="222" t="s">
        <v>22</v>
      </c>
      <c r="C292" s="186">
        <v>15464</v>
      </c>
      <c r="D292" s="187" t="s">
        <v>293</v>
      </c>
      <c r="E292" s="237">
        <v>33659012.184943154</v>
      </c>
      <c r="F292" s="189">
        <v>0</v>
      </c>
      <c r="G292" s="189">
        <v>39268850.269999996</v>
      </c>
      <c r="H292" s="189">
        <v>0</v>
      </c>
      <c r="I292" s="189">
        <v>3517008.78</v>
      </c>
      <c r="J292" s="189">
        <v>0</v>
      </c>
      <c r="K292" s="189">
        <v>0</v>
      </c>
      <c r="L292" s="189">
        <v>0</v>
      </c>
      <c r="M292" s="189">
        <v>0</v>
      </c>
      <c r="N292" s="189">
        <v>0</v>
      </c>
      <c r="O292" s="189">
        <f t="shared" si="4"/>
        <v>42785859.049999997</v>
      </c>
    </row>
    <row r="293" spans="1:15" x14ac:dyDescent="0.25">
      <c r="A293" s="221" t="s">
        <v>51</v>
      </c>
      <c r="B293" s="222" t="s">
        <v>22</v>
      </c>
      <c r="C293" s="186">
        <v>15466</v>
      </c>
      <c r="D293" s="187" t="s">
        <v>294</v>
      </c>
      <c r="E293" s="237">
        <v>13563063.674725309</v>
      </c>
      <c r="F293" s="189">
        <v>0</v>
      </c>
      <c r="G293" s="189">
        <v>4649804.4600000009</v>
      </c>
      <c r="H293" s="189">
        <v>0</v>
      </c>
      <c r="I293" s="189">
        <v>3517008.78</v>
      </c>
      <c r="J293" s="189">
        <v>0</v>
      </c>
      <c r="K293" s="189">
        <v>0</v>
      </c>
      <c r="L293" s="189">
        <v>67331.959999999992</v>
      </c>
      <c r="M293" s="189">
        <v>0</v>
      </c>
      <c r="N293" s="189">
        <v>0</v>
      </c>
      <c r="O293" s="189">
        <f t="shared" si="4"/>
        <v>8234145.2000000002</v>
      </c>
    </row>
    <row r="294" spans="1:15" x14ac:dyDescent="0.25">
      <c r="A294" s="221" t="s">
        <v>51</v>
      </c>
      <c r="B294" s="222" t="s">
        <v>22</v>
      </c>
      <c r="C294" s="186">
        <v>15469</v>
      </c>
      <c r="D294" s="187" t="s">
        <v>295</v>
      </c>
      <c r="E294" s="237">
        <v>2069637.8392356709</v>
      </c>
      <c r="F294" s="189">
        <v>3243865.4800000004</v>
      </c>
      <c r="G294" s="189">
        <v>0</v>
      </c>
      <c r="H294" s="189">
        <v>0</v>
      </c>
      <c r="I294" s="189">
        <v>0</v>
      </c>
      <c r="J294" s="189">
        <v>0</v>
      </c>
      <c r="K294" s="189">
        <v>0</v>
      </c>
      <c r="L294" s="189">
        <v>2027543.56</v>
      </c>
      <c r="M294" s="189">
        <v>0</v>
      </c>
      <c r="N294" s="189">
        <v>0</v>
      </c>
      <c r="O294" s="189">
        <f t="shared" si="4"/>
        <v>5271409.040000001</v>
      </c>
    </row>
    <row r="295" spans="1:15" x14ac:dyDescent="0.25">
      <c r="A295" s="221" t="s">
        <v>51</v>
      </c>
      <c r="B295" s="222" t="s">
        <v>22</v>
      </c>
      <c r="C295" s="186">
        <v>15476</v>
      </c>
      <c r="D295" s="187" t="s">
        <v>296</v>
      </c>
      <c r="E295" s="237">
        <v>3456202.2124267071</v>
      </c>
      <c r="F295" s="189">
        <v>0</v>
      </c>
      <c r="G295" s="189">
        <v>6374838.2999999998</v>
      </c>
      <c r="H295" s="189">
        <v>0</v>
      </c>
      <c r="I295" s="189">
        <v>0</v>
      </c>
      <c r="J295" s="189">
        <v>0</v>
      </c>
      <c r="K295" s="189">
        <v>0</v>
      </c>
      <c r="L295" s="189">
        <v>66969.679999999993</v>
      </c>
      <c r="M295" s="189">
        <v>0</v>
      </c>
      <c r="N295" s="189">
        <v>0</v>
      </c>
      <c r="O295" s="189">
        <f t="shared" si="4"/>
        <v>6441807.9799999995</v>
      </c>
    </row>
    <row r="296" spans="1:15" x14ac:dyDescent="0.25">
      <c r="A296" s="221" t="s">
        <v>51</v>
      </c>
      <c r="B296" s="222" t="s">
        <v>22</v>
      </c>
      <c r="C296" s="186">
        <v>15480</v>
      </c>
      <c r="D296" s="187" t="s">
        <v>297</v>
      </c>
      <c r="E296" s="237">
        <v>112238195.77205107</v>
      </c>
      <c r="F296" s="189">
        <v>0</v>
      </c>
      <c r="G296" s="189">
        <v>0</v>
      </c>
      <c r="H296" s="189">
        <v>67902791.390000001</v>
      </c>
      <c r="I296" s="189">
        <v>0</v>
      </c>
      <c r="J296" s="189">
        <v>0</v>
      </c>
      <c r="K296" s="189">
        <v>0</v>
      </c>
      <c r="L296" s="189">
        <v>209126.69999999998</v>
      </c>
      <c r="M296" s="189">
        <v>0</v>
      </c>
      <c r="N296" s="189">
        <v>0</v>
      </c>
      <c r="O296" s="189">
        <f t="shared" si="4"/>
        <v>68111918.090000004</v>
      </c>
    </row>
    <row r="297" spans="1:15" x14ac:dyDescent="0.25">
      <c r="A297" s="221" t="s">
        <v>51</v>
      </c>
      <c r="B297" s="222" t="s">
        <v>22</v>
      </c>
      <c r="C297" s="186">
        <v>15491</v>
      </c>
      <c r="D297" s="187" t="s">
        <v>298</v>
      </c>
      <c r="E297" s="237">
        <v>81344387.554172575</v>
      </c>
      <c r="F297" s="189">
        <v>26589982.109999996</v>
      </c>
      <c r="G297" s="189">
        <v>0</v>
      </c>
      <c r="H297" s="189">
        <v>0</v>
      </c>
      <c r="I297" s="189">
        <v>59789149.109999999</v>
      </c>
      <c r="J297" s="189">
        <v>0</v>
      </c>
      <c r="K297" s="189">
        <v>0</v>
      </c>
      <c r="L297" s="189">
        <v>137607.50999999995</v>
      </c>
      <c r="M297" s="189">
        <v>0</v>
      </c>
      <c r="N297" s="189">
        <v>0</v>
      </c>
      <c r="O297" s="189">
        <f t="shared" si="4"/>
        <v>86516738.730000004</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298557.95999999996</v>
      </c>
      <c r="M299" s="189">
        <v>0</v>
      </c>
      <c r="N299" s="189">
        <v>0</v>
      </c>
      <c r="O299" s="189">
        <f t="shared" si="4"/>
        <v>298557.95999999996</v>
      </c>
    </row>
    <row r="300" spans="1:15" x14ac:dyDescent="0.25">
      <c r="A300" s="221" t="s">
        <v>51</v>
      </c>
      <c r="B300" s="222" t="s">
        <v>22</v>
      </c>
      <c r="C300" s="186">
        <v>15507</v>
      </c>
      <c r="D300" s="187" t="s">
        <v>301</v>
      </c>
      <c r="E300" s="237">
        <v>93543932.918645352</v>
      </c>
      <c r="F300" s="189">
        <v>0</v>
      </c>
      <c r="G300" s="189">
        <v>0</v>
      </c>
      <c r="H300" s="189">
        <v>56585659.490000002</v>
      </c>
      <c r="I300" s="189">
        <v>0</v>
      </c>
      <c r="J300" s="189">
        <v>0</v>
      </c>
      <c r="K300" s="189">
        <v>0</v>
      </c>
      <c r="L300" s="189">
        <v>0</v>
      </c>
      <c r="M300" s="189">
        <v>0</v>
      </c>
      <c r="N300" s="189">
        <v>0</v>
      </c>
      <c r="O300" s="189">
        <f t="shared" si="4"/>
        <v>56585659.490000002</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201139.59</v>
      </c>
      <c r="M301" s="189">
        <v>0</v>
      </c>
      <c r="N301" s="189">
        <v>0</v>
      </c>
      <c r="O301" s="264">
        <f t="shared" si="4"/>
        <v>201139.59</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66329.87</v>
      </c>
      <c r="O302" s="264">
        <f t="shared" si="4"/>
        <v>97410.989999999991</v>
      </c>
    </row>
    <row r="303" spans="1:15" x14ac:dyDescent="0.25">
      <c r="A303" s="255" t="s">
        <v>51</v>
      </c>
      <c r="B303" s="258" t="s">
        <v>22</v>
      </c>
      <c r="C303" s="256">
        <v>15516</v>
      </c>
      <c r="D303" s="259" t="s">
        <v>304</v>
      </c>
      <c r="E303" s="237">
        <v>74001002.852341801</v>
      </c>
      <c r="F303" s="189">
        <v>0</v>
      </c>
      <c r="G303" s="189">
        <v>51437820.169999994</v>
      </c>
      <c r="H303" s="189">
        <v>0</v>
      </c>
      <c r="I303" s="189">
        <v>0</v>
      </c>
      <c r="J303" s="189">
        <v>0</v>
      </c>
      <c r="K303" s="189">
        <v>0</v>
      </c>
      <c r="L303" s="189">
        <v>26873929.290000003</v>
      </c>
      <c r="M303" s="189">
        <v>0</v>
      </c>
      <c r="N303" s="189">
        <v>0</v>
      </c>
      <c r="O303" s="264">
        <f t="shared" si="4"/>
        <v>78311749.459999993</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0</v>
      </c>
      <c r="M305" s="189">
        <v>0</v>
      </c>
      <c r="N305" s="189">
        <v>0</v>
      </c>
      <c r="O305" s="264">
        <f t="shared" si="4"/>
        <v>0</v>
      </c>
    </row>
    <row r="306" spans="1:15" x14ac:dyDescent="0.25">
      <c r="A306" s="255" t="s">
        <v>51</v>
      </c>
      <c r="B306" s="258" t="s">
        <v>22</v>
      </c>
      <c r="C306" s="256">
        <v>15531</v>
      </c>
      <c r="D306" s="259" t="s">
        <v>307</v>
      </c>
      <c r="E306" s="237">
        <v>112720264.3874533</v>
      </c>
      <c r="F306" s="189">
        <v>0</v>
      </c>
      <c r="G306" s="189">
        <v>0</v>
      </c>
      <c r="H306" s="189">
        <v>67902791.349999994</v>
      </c>
      <c r="I306" s="189">
        <v>0</v>
      </c>
      <c r="J306" s="189">
        <v>0</v>
      </c>
      <c r="K306" s="189">
        <v>0</v>
      </c>
      <c r="L306" s="189">
        <v>1922734.85</v>
      </c>
      <c r="M306" s="189">
        <v>0</v>
      </c>
      <c r="N306" s="189">
        <v>0</v>
      </c>
      <c r="O306" s="264">
        <f t="shared" si="4"/>
        <v>69825526.199999988</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8903965.7800000031</v>
      </c>
      <c r="H308" s="189">
        <v>0</v>
      </c>
      <c r="I308" s="189">
        <v>107380689.71000001</v>
      </c>
      <c r="J308" s="189">
        <v>0</v>
      </c>
      <c r="K308" s="189">
        <v>0</v>
      </c>
      <c r="L308" s="189">
        <v>2301767.2800000003</v>
      </c>
      <c r="M308" s="189">
        <v>0</v>
      </c>
      <c r="N308" s="189">
        <v>0</v>
      </c>
      <c r="O308" s="264">
        <f t="shared" si="4"/>
        <v>118586422.77000001</v>
      </c>
    </row>
    <row r="309" spans="1:15" x14ac:dyDescent="0.25">
      <c r="A309" s="255" t="s">
        <v>51</v>
      </c>
      <c r="B309" s="258" t="s">
        <v>22</v>
      </c>
      <c r="C309" s="256">
        <v>15542</v>
      </c>
      <c r="D309" s="259" t="s">
        <v>310</v>
      </c>
      <c r="E309" s="237">
        <v>3812742.046507285</v>
      </c>
      <c r="F309" s="189">
        <v>33095.050000000003</v>
      </c>
      <c r="G309" s="189">
        <v>256265.81</v>
      </c>
      <c r="H309" s="189">
        <v>0</v>
      </c>
      <c r="I309" s="189">
        <v>3517008.78</v>
      </c>
      <c r="J309" s="189">
        <v>0</v>
      </c>
      <c r="K309" s="189">
        <v>0</v>
      </c>
      <c r="L309" s="189">
        <v>2617266.17</v>
      </c>
      <c r="M309" s="189">
        <v>0</v>
      </c>
      <c r="N309" s="189">
        <v>0</v>
      </c>
      <c r="O309" s="264">
        <f t="shared" si="4"/>
        <v>6423635.8099999996</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1814890.8800000006</v>
      </c>
      <c r="M311" s="189">
        <v>0</v>
      </c>
      <c r="N311" s="189">
        <v>0</v>
      </c>
      <c r="O311" s="189">
        <f t="shared" si="4"/>
        <v>1814890.8800000006</v>
      </c>
    </row>
    <row r="312" spans="1:15" x14ac:dyDescent="0.25">
      <c r="A312" s="221" t="s">
        <v>51</v>
      </c>
      <c r="B312" s="222" t="s">
        <v>22</v>
      </c>
      <c r="C312" s="186">
        <v>15580</v>
      </c>
      <c r="D312" s="187" t="s">
        <v>313</v>
      </c>
      <c r="E312" s="237">
        <v>112238195.77205107</v>
      </c>
      <c r="F312" s="189">
        <v>0</v>
      </c>
      <c r="G312" s="189">
        <v>0</v>
      </c>
      <c r="H312" s="189">
        <v>67902791.339999989</v>
      </c>
      <c r="I312" s="189">
        <v>0</v>
      </c>
      <c r="J312" s="189">
        <v>0</v>
      </c>
      <c r="K312" s="189">
        <v>0</v>
      </c>
      <c r="L312" s="189">
        <v>0</v>
      </c>
      <c r="M312" s="189">
        <v>0</v>
      </c>
      <c r="N312" s="189">
        <v>0</v>
      </c>
      <c r="O312" s="189">
        <f t="shared" si="4"/>
        <v>67902791.339999989</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137977.78</v>
      </c>
      <c r="M313" s="189">
        <v>0</v>
      </c>
      <c r="N313" s="189">
        <v>0</v>
      </c>
      <c r="O313" s="189">
        <f t="shared" si="4"/>
        <v>137977.78</v>
      </c>
    </row>
    <row r="314" spans="1:15" x14ac:dyDescent="0.25">
      <c r="A314" s="221" t="s">
        <v>51</v>
      </c>
      <c r="B314" s="222" t="s">
        <v>22</v>
      </c>
      <c r="C314" s="186">
        <v>15600</v>
      </c>
      <c r="D314" s="187" t="s">
        <v>315</v>
      </c>
      <c r="E314" s="237">
        <v>100194330.0381715</v>
      </c>
      <c r="F314" s="189">
        <v>0</v>
      </c>
      <c r="G314" s="189">
        <v>221147716.70000002</v>
      </c>
      <c r="H314" s="189">
        <v>0</v>
      </c>
      <c r="I314" s="189">
        <v>0</v>
      </c>
      <c r="J314" s="189">
        <v>0</v>
      </c>
      <c r="K314" s="189">
        <v>0</v>
      </c>
      <c r="L314" s="189">
        <v>2695</v>
      </c>
      <c r="M314" s="189">
        <v>0</v>
      </c>
      <c r="N314" s="189">
        <v>0</v>
      </c>
      <c r="O314" s="189">
        <f t="shared" si="4"/>
        <v>221150411.70000002</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154214.53</v>
      </c>
      <c r="M315" s="189">
        <v>0</v>
      </c>
      <c r="N315" s="189">
        <v>0</v>
      </c>
      <c r="O315" s="189">
        <f t="shared" si="4"/>
        <v>160388.04</v>
      </c>
    </row>
    <row r="316" spans="1:15" x14ac:dyDescent="0.25">
      <c r="A316" s="221" t="s">
        <v>51</v>
      </c>
      <c r="B316" s="222" t="s">
        <v>22</v>
      </c>
      <c r="C316" s="186">
        <v>15632</v>
      </c>
      <c r="D316" s="187" t="s">
        <v>317</v>
      </c>
      <c r="E316" s="237">
        <v>3431820.320240661</v>
      </c>
      <c r="F316" s="189">
        <v>0</v>
      </c>
      <c r="G316" s="189">
        <v>6705573.5199999996</v>
      </c>
      <c r="H316" s="189">
        <v>0</v>
      </c>
      <c r="I316" s="189">
        <v>0</v>
      </c>
      <c r="J316" s="189">
        <v>0</v>
      </c>
      <c r="K316" s="189">
        <v>0</v>
      </c>
      <c r="L316" s="189">
        <v>0</v>
      </c>
      <c r="M316" s="189">
        <v>0</v>
      </c>
      <c r="N316" s="189">
        <v>0</v>
      </c>
      <c r="O316" s="189">
        <f t="shared" si="4"/>
        <v>6705573.5199999996</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77006.3</v>
      </c>
      <c r="M317" s="189">
        <v>0</v>
      </c>
      <c r="N317" s="189">
        <v>0</v>
      </c>
      <c r="O317" s="189">
        <f t="shared" si="4"/>
        <v>77006.3</v>
      </c>
    </row>
    <row r="318" spans="1:15" x14ac:dyDescent="0.25">
      <c r="A318" s="221" t="s">
        <v>51</v>
      </c>
      <c r="B318" s="222" t="s">
        <v>22</v>
      </c>
      <c r="C318" s="186">
        <v>15646</v>
      </c>
      <c r="D318" s="187" t="s">
        <v>319</v>
      </c>
      <c r="E318" s="237">
        <v>209465066.7924017</v>
      </c>
      <c r="F318" s="189">
        <v>0</v>
      </c>
      <c r="G318" s="189">
        <v>405531452.4199999</v>
      </c>
      <c r="H318" s="189">
        <v>0</v>
      </c>
      <c r="I318" s="189">
        <v>0</v>
      </c>
      <c r="J318" s="189">
        <v>0</v>
      </c>
      <c r="K318" s="189">
        <v>0</v>
      </c>
      <c r="L318" s="189">
        <v>6745223.4399999995</v>
      </c>
      <c r="M318" s="189">
        <v>0</v>
      </c>
      <c r="N318" s="189">
        <v>0</v>
      </c>
      <c r="O318" s="189">
        <f t="shared" si="4"/>
        <v>412276675.8599999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1927403.27</v>
      </c>
      <c r="M321" s="189">
        <v>0</v>
      </c>
      <c r="N321" s="189">
        <v>0</v>
      </c>
      <c r="O321" s="264">
        <f t="shared" si="4"/>
        <v>1927403.27</v>
      </c>
    </row>
    <row r="322" spans="1:15" x14ac:dyDescent="0.25">
      <c r="A322" s="255" t="s">
        <v>51</v>
      </c>
      <c r="B322" s="258" t="s">
        <v>22</v>
      </c>
      <c r="C322" s="256">
        <v>15673</v>
      </c>
      <c r="D322" s="259" t="s">
        <v>323</v>
      </c>
      <c r="E322" s="237">
        <v>17475739.972366855</v>
      </c>
      <c r="F322" s="189">
        <v>0</v>
      </c>
      <c r="G322" s="189">
        <v>54403658.180000007</v>
      </c>
      <c r="H322" s="189">
        <v>0</v>
      </c>
      <c r="I322" s="189">
        <v>0</v>
      </c>
      <c r="J322" s="189">
        <v>0</v>
      </c>
      <c r="K322" s="189">
        <v>0</v>
      </c>
      <c r="L322" s="189">
        <v>0</v>
      </c>
      <c r="M322" s="189">
        <v>0</v>
      </c>
      <c r="N322" s="189">
        <v>0</v>
      </c>
      <c r="O322" s="264">
        <f t="shared" si="4"/>
        <v>54403658.180000007</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67902791.339999989</v>
      </c>
      <c r="I324" s="189">
        <v>0</v>
      </c>
      <c r="J324" s="189">
        <v>0</v>
      </c>
      <c r="K324" s="189">
        <v>0</v>
      </c>
      <c r="L324" s="189">
        <v>0</v>
      </c>
      <c r="M324" s="189">
        <v>0</v>
      </c>
      <c r="N324" s="189">
        <v>0</v>
      </c>
      <c r="O324" s="264">
        <f t="shared" si="4"/>
        <v>67902791.339999989</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30468.83</v>
      </c>
      <c r="M326" s="189">
        <v>0</v>
      </c>
      <c r="N326" s="189">
        <v>0</v>
      </c>
      <c r="O326" s="264">
        <f t="shared" si="4"/>
        <v>30468.83</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26432075.350000001</v>
      </c>
      <c r="H329" s="189">
        <v>0</v>
      </c>
      <c r="I329" s="189">
        <v>3517008.78</v>
      </c>
      <c r="J329" s="189">
        <v>0</v>
      </c>
      <c r="K329" s="189">
        <v>0</v>
      </c>
      <c r="L329" s="189">
        <v>0</v>
      </c>
      <c r="M329" s="189">
        <v>0</v>
      </c>
      <c r="N329" s="189">
        <v>0</v>
      </c>
      <c r="O329" s="264">
        <f t="shared" si="4"/>
        <v>29949084.130000003</v>
      </c>
    </row>
    <row r="330" spans="1:15" x14ac:dyDescent="0.25">
      <c r="A330" s="255" t="s">
        <v>51</v>
      </c>
      <c r="B330" s="258" t="s">
        <v>22</v>
      </c>
      <c r="C330" s="256">
        <v>15723</v>
      </c>
      <c r="D330" s="259" t="s">
        <v>331</v>
      </c>
      <c r="E330" s="237">
        <v>40143104.216214724</v>
      </c>
      <c r="F330" s="189">
        <v>0</v>
      </c>
      <c r="G330" s="189">
        <v>137077726.52999997</v>
      </c>
      <c r="H330" s="189">
        <v>0</v>
      </c>
      <c r="I330" s="189">
        <v>3517008.78</v>
      </c>
      <c r="J330" s="189">
        <v>0</v>
      </c>
      <c r="K330" s="189">
        <v>0</v>
      </c>
      <c r="L330" s="189">
        <v>0</v>
      </c>
      <c r="M330" s="189">
        <v>0</v>
      </c>
      <c r="N330" s="189">
        <v>0</v>
      </c>
      <c r="O330" s="264">
        <f t="shared" si="4"/>
        <v>140594735.30999997</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18293.88</v>
      </c>
      <c r="M332" s="189">
        <v>0</v>
      </c>
      <c r="N332" s="189">
        <v>0</v>
      </c>
      <c r="O332" s="189">
        <f t="shared" ref="O332:O395" si="5">SUM(F332:N332)</f>
        <v>18293.88</v>
      </c>
    </row>
    <row r="333" spans="1:15" x14ac:dyDescent="0.25">
      <c r="A333" s="221" t="s">
        <v>51</v>
      </c>
      <c r="B333" s="222" t="s">
        <v>22</v>
      </c>
      <c r="C333" s="186">
        <v>15755</v>
      </c>
      <c r="D333" s="187" t="s">
        <v>334</v>
      </c>
      <c r="E333" s="237">
        <v>173988576.44365177</v>
      </c>
      <c r="F333" s="189">
        <v>0</v>
      </c>
      <c r="G333" s="189">
        <v>373208399.23999995</v>
      </c>
      <c r="H333" s="189">
        <v>0</v>
      </c>
      <c r="I333" s="189">
        <v>0</v>
      </c>
      <c r="J333" s="189">
        <v>0</v>
      </c>
      <c r="K333" s="189">
        <v>0</v>
      </c>
      <c r="L333" s="189">
        <v>0</v>
      </c>
      <c r="M333" s="189">
        <v>0</v>
      </c>
      <c r="N333" s="189">
        <v>0</v>
      </c>
      <c r="O333" s="189">
        <f t="shared" si="5"/>
        <v>373208399.23999995</v>
      </c>
    </row>
    <row r="334" spans="1:15" x14ac:dyDescent="0.25">
      <c r="A334" s="221" t="s">
        <v>51</v>
      </c>
      <c r="B334" s="222" t="s">
        <v>22</v>
      </c>
      <c r="C334" s="186">
        <v>15757</v>
      </c>
      <c r="D334" s="187" t="s">
        <v>335</v>
      </c>
      <c r="E334" s="237">
        <v>173174641.29741573</v>
      </c>
      <c r="F334" s="189">
        <v>0</v>
      </c>
      <c r="G334" s="189">
        <v>420827656.54000008</v>
      </c>
      <c r="H334" s="189">
        <v>0</v>
      </c>
      <c r="I334" s="189">
        <v>0</v>
      </c>
      <c r="J334" s="189">
        <v>0</v>
      </c>
      <c r="K334" s="189">
        <v>0</v>
      </c>
      <c r="L334" s="189">
        <v>0</v>
      </c>
      <c r="M334" s="189">
        <v>0</v>
      </c>
      <c r="N334" s="189">
        <v>0</v>
      </c>
      <c r="O334" s="189">
        <f t="shared" si="5"/>
        <v>420827656.54000008</v>
      </c>
    </row>
    <row r="335" spans="1:15" x14ac:dyDescent="0.25">
      <c r="A335" s="221" t="s">
        <v>51</v>
      </c>
      <c r="B335" s="222" t="s">
        <v>22</v>
      </c>
      <c r="C335" s="186">
        <v>15759</v>
      </c>
      <c r="D335" s="187" t="s">
        <v>336</v>
      </c>
      <c r="E335" s="237">
        <v>132438945.45812193</v>
      </c>
      <c r="F335" s="189">
        <v>0</v>
      </c>
      <c r="G335" s="189">
        <v>65692638.669999994</v>
      </c>
      <c r="H335" s="189">
        <v>0</v>
      </c>
      <c r="I335" s="189">
        <v>59789149.109999999</v>
      </c>
      <c r="J335" s="189">
        <v>0</v>
      </c>
      <c r="K335" s="189">
        <v>0</v>
      </c>
      <c r="L335" s="189">
        <v>20506877.910000004</v>
      </c>
      <c r="M335" s="189">
        <v>0</v>
      </c>
      <c r="N335" s="189">
        <v>0</v>
      </c>
      <c r="O335" s="189">
        <f t="shared" si="5"/>
        <v>145988665.69</v>
      </c>
    </row>
    <row r="336" spans="1:15" x14ac:dyDescent="0.25">
      <c r="A336" s="221" t="s">
        <v>51</v>
      </c>
      <c r="B336" s="222" t="s">
        <v>22</v>
      </c>
      <c r="C336" s="186">
        <v>15761</v>
      </c>
      <c r="D336" s="187" t="s">
        <v>337</v>
      </c>
      <c r="E336" s="237">
        <v>56182831.663702652</v>
      </c>
      <c r="F336" s="189">
        <v>0</v>
      </c>
      <c r="G336" s="189">
        <v>0</v>
      </c>
      <c r="H336" s="189">
        <v>33951395.68</v>
      </c>
      <c r="I336" s="189">
        <v>0</v>
      </c>
      <c r="J336" s="189">
        <v>0</v>
      </c>
      <c r="K336" s="189">
        <v>0</v>
      </c>
      <c r="L336" s="189">
        <v>2102771.4900000002</v>
      </c>
      <c r="M336" s="189">
        <v>0</v>
      </c>
      <c r="N336" s="189">
        <v>0</v>
      </c>
      <c r="O336" s="189">
        <f t="shared" si="5"/>
        <v>36054167.170000002</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244658.77</v>
      </c>
      <c r="M342" s="189">
        <v>0</v>
      </c>
      <c r="N342" s="189">
        <v>0</v>
      </c>
      <c r="O342" s="264">
        <f t="shared" si="5"/>
        <v>244658.77</v>
      </c>
    </row>
    <row r="343" spans="1:15" x14ac:dyDescent="0.25">
      <c r="A343" s="255" t="s">
        <v>51</v>
      </c>
      <c r="B343" s="258" t="s">
        <v>22</v>
      </c>
      <c r="C343" s="256">
        <v>15790</v>
      </c>
      <c r="D343" s="259" t="s">
        <v>344</v>
      </c>
      <c r="E343" s="237">
        <v>73536431.756868064</v>
      </c>
      <c r="F343" s="189">
        <v>0</v>
      </c>
      <c r="G343" s="189">
        <v>65856653.189999975</v>
      </c>
      <c r="H343" s="189">
        <v>0</v>
      </c>
      <c r="I343" s="189">
        <v>3517008.78</v>
      </c>
      <c r="J343" s="189">
        <v>0</v>
      </c>
      <c r="K343" s="189">
        <v>0</v>
      </c>
      <c r="L343" s="189">
        <v>476816</v>
      </c>
      <c r="M343" s="189">
        <v>0</v>
      </c>
      <c r="N343" s="189">
        <v>0</v>
      </c>
      <c r="O343" s="264">
        <f t="shared" si="5"/>
        <v>69850477.969999969</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21922173.109999992</v>
      </c>
      <c r="G346" s="189">
        <v>0</v>
      </c>
      <c r="H346" s="189">
        <v>0</v>
      </c>
      <c r="I346" s="189">
        <v>3517008.78</v>
      </c>
      <c r="J346" s="189">
        <v>0</v>
      </c>
      <c r="K346" s="189">
        <v>0</v>
      </c>
      <c r="L346" s="189">
        <v>0</v>
      </c>
      <c r="M346" s="189">
        <v>0</v>
      </c>
      <c r="N346" s="189">
        <v>0</v>
      </c>
      <c r="O346" s="264">
        <f t="shared" si="5"/>
        <v>25439181.889999993</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49579187.189999998</v>
      </c>
      <c r="H351" s="189">
        <v>0</v>
      </c>
      <c r="I351" s="189">
        <v>3517008.78</v>
      </c>
      <c r="J351" s="189">
        <v>0</v>
      </c>
      <c r="K351" s="189">
        <v>0</v>
      </c>
      <c r="L351" s="189">
        <v>336973.76</v>
      </c>
      <c r="M351" s="189">
        <v>0</v>
      </c>
      <c r="N351" s="189">
        <v>0</v>
      </c>
      <c r="O351" s="189">
        <f t="shared" si="5"/>
        <v>53433169.729999997</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33951395.68</v>
      </c>
      <c r="I353" s="189">
        <v>0</v>
      </c>
      <c r="J353" s="189">
        <v>0</v>
      </c>
      <c r="K353" s="189">
        <v>0</v>
      </c>
      <c r="L353" s="189">
        <v>0</v>
      </c>
      <c r="M353" s="189">
        <v>0</v>
      </c>
      <c r="N353" s="189">
        <v>0</v>
      </c>
      <c r="O353" s="189">
        <f t="shared" si="5"/>
        <v>33951395.68</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9617057.3899999987</v>
      </c>
      <c r="H355" s="189">
        <v>0</v>
      </c>
      <c r="I355" s="189">
        <v>0</v>
      </c>
      <c r="J355" s="189">
        <v>0</v>
      </c>
      <c r="K355" s="189">
        <v>0</v>
      </c>
      <c r="L355" s="189">
        <v>25262.04</v>
      </c>
      <c r="M355" s="189">
        <v>0</v>
      </c>
      <c r="N355" s="189">
        <v>0</v>
      </c>
      <c r="O355" s="189">
        <f t="shared" si="5"/>
        <v>9642319.4299999978</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7793821.2999999998</v>
      </c>
      <c r="H357" s="189">
        <v>0</v>
      </c>
      <c r="I357" s="189">
        <v>0</v>
      </c>
      <c r="J357" s="189">
        <v>0</v>
      </c>
      <c r="K357" s="189">
        <v>0</v>
      </c>
      <c r="L357" s="189">
        <v>0</v>
      </c>
      <c r="M357" s="189">
        <v>0</v>
      </c>
      <c r="N357" s="189">
        <v>0</v>
      </c>
      <c r="O357" s="189">
        <f t="shared" si="5"/>
        <v>7793821.2999999998</v>
      </c>
    </row>
    <row r="358" spans="1:15" x14ac:dyDescent="0.25">
      <c r="A358" s="221" t="s">
        <v>51</v>
      </c>
      <c r="B358" s="222" t="s">
        <v>22</v>
      </c>
      <c r="C358" s="186">
        <v>15861</v>
      </c>
      <c r="D358" s="187" t="s">
        <v>359</v>
      </c>
      <c r="E358" s="237">
        <v>4611397.37705178</v>
      </c>
      <c r="F358" s="189">
        <v>0</v>
      </c>
      <c r="G358" s="189">
        <v>1182654.82</v>
      </c>
      <c r="H358" s="189">
        <v>0</v>
      </c>
      <c r="I358" s="189">
        <v>0</v>
      </c>
      <c r="J358" s="189">
        <v>0</v>
      </c>
      <c r="K358" s="189">
        <v>0</v>
      </c>
      <c r="L358" s="189">
        <v>26089.89</v>
      </c>
      <c r="M358" s="189">
        <v>0</v>
      </c>
      <c r="N358" s="189">
        <v>0</v>
      </c>
      <c r="O358" s="189">
        <f t="shared" si="5"/>
        <v>1208744.71</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183509603.19</v>
      </c>
      <c r="K361" s="189">
        <v>0</v>
      </c>
      <c r="L361" s="189">
        <v>6318429.3300000038</v>
      </c>
      <c r="M361" s="189">
        <v>0</v>
      </c>
      <c r="N361" s="189">
        <v>0</v>
      </c>
      <c r="O361" s="264">
        <f t="shared" si="5"/>
        <v>189828032.52000001</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3220666.07</v>
      </c>
      <c r="M362" s="189">
        <v>0</v>
      </c>
      <c r="N362" s="189">
        <v>0</v>
      </c>
      <c r="O362" s="264">
        <f t="shared" si="5"/>
        <v>3220666.07</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2118559.06</v>
      </c>
      <c r="M365" s="189">
        <v>0</v>
      </c>
      <c r="N365" s="189">
        <v>0</v>
      </c>
      <c r="O365" s="264">
        <f t="shared" si="5"/>
        <v>2118559.06</v>
      </c>
    </row>
    <row r="366" spans="1:15" x14ac:dyDescent="0.25">
      <c r="A366" s="255" t="s">
        <v>51</v>
      </c>
      <c r="B366" s="258" t="s">
        <v>23</v>
      </c>
      <c r="C366" s="256">
        <v>17174</v>
      </c>
      <c r="D366" s="259" t="s">
        <v>367</v>
      </c>
      <c r="E366" s="237">
        <v>21998825.952829733</v>
      </c>
      <c r="F366" s="189">
        <v>0</v>
      </c>
      <c r="G366" s="189">
        <v>0</v>
      </c>
      <c r="H366" s="189">
        <v>0</v>
      </c>
      <c r="I366" s="189">
        <v>0</v>
      </c>
      <c r="J366" s="189">
        <v>3516373.83</v>
      </c>
      <c r="K366" s="189">
        <v>0</v>
      </c>
      <c r="L366" s="189">
        <v>7132756.4699999997</v>
      </c>
      <c r="M366" s="189">
        <v>0</v>
      </c>
      <c r="N366" s="189">
        <v>0</v>
      </c>
      <c r="O366" s="264">
        <f t="shared" si="5"/>
        <v>10649130.300000001</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12410583.790000001</v>
      </c>
      <c r="K368" s="189">
        <v>0</v>
      </c>
      <c r="L368" s="189">
        <v>12226336.700000001</v>
      </c>
      <c r="M368" s="189">
        <v>0</v>
      </c>
      <c r="N368" s="189">
        <v>0</v>
      </c>
      <c r="O368" s="264">
        <f t="shared" si="5"/>
        <v>24636920.490000002</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229330.21000000002</v>
      </c>
      <c r="M369" s="189">
        <v>0</v>
      </c>
      <c r="N369" s="189">
        <v>0</v>
      </c>
      <c r="O369" s="264">
        <f t="shared" si="5"/>
        <v>229330.21000000002</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642808751.13000011</v>
      </c>
      <c r="K371" s="189">
        <v>0</v>
      </c>
      <c r="L371" s="189">
        <v>0</v>
      </c>
      <c r="M371" s="189">
        <v>0</v>
      </c>
      <c r="N371" s="189">
        <v>0</v>
      </c>
      <c r="O371" s="189">
        <f t="shared" si="5"/>
        <v>642808751.13000011</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29949.829999999998</v>
      </c>
      <c r="G374" s="189">
        <v>0</v>
      </c>
      <c r="H374" s="189">
        <v>0</v>
      </c>
      <c r="I374" s="189">
        <v>0</v>
      </c>
      <c r="J374" s="189">
        <v>0</v>
      </c>
      <c r="K374" s="189">
        <v>0</v>
      </c>
      <c r="L374" s="189">
        <v>1039492.8400000001</v>
      </c>
      <c r="M374" s="189">
        <v>0</v>
      </c>
      <c r="N374" s="189">
        <v>0</v>
      </c>
      <c r="O374" s="189">
        <f t="shared" si="5"/>
        <v>1069442.6700000002</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378688.11</v>
      </c>
      <c r="M377" s="189">
        <v>0</v>
      </c>
      <c r="N377" s="189">
        <v>0</v>
      </c>
      <c r="O377" s="189">
        <f t="shared" si="5"/>
        <v>378688.11</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201685.68000000002</v>
      </c>
      <c r="K379" s="189">
        <v>0</v>
      </c>
      <c r="L379" s="189">
        <v>0</v>
      </c>
      <c r="M379" s="189">
        <v>0</v>
      </c>
      <c r="N379" s="189">
        <v>0</v>
      </c>
      <c r="O379" s="189">
        <f t="shared" si="5"/>
        <v>201685.68000000002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14808342.83</v>
      </c>
      <c r="K384" s="189">
        <v>0</v>
      </c>
      <c r="L384" s="189">
        <v>825243.87</v>
      </c>
      <c r="M384" s="189">
        <v>0</v>
      </c>
      <c r="N384" s="189">
        <v>0</v>
      </c>
      <c r="O384" s="264">
        <f t="shared" si="5"/>
        <v>15633586.699999999</v>
      </c>
    </row>
    <row r="385" spans="1:15" x14ac:dyDescent="0.25">
      <c r="A385" s="255" t="s">
        <v>51</v>
      </c>
      <c r="B385" s="258" t="s">
        <v>23</v>
      </c>
      <c r="C385" s="256">
        <v>17867</v>
      </c>
      <c r="D385" s="259" t="s">
        <v>385</v>
      </c>
      <c r="E385" s="237">
        <v>937375.86328269599</v>
      </c>
      <c r="F385" s="189">
        <v>375283.94000000006</v>
      </c>
      <c r="G385" s="189">
        <v>0</v>
      </c>
      <c r="H385" s="189">
        <v>0</v>
      </c>
      <c r="I385" s="189">
        <v>0</v>
      </c>
      <c r="J385" s="189">
        <v>1154692.6299999999</v>
      </c>
      <c r="K385" s="189">
        <v>0</v>
      </c>
      <c r="L385" s="189">
        <v>25181382.839999996</v>
      </c>
      <c r="M385" s="189">
        <v>0</v>
      </c>
      <c r="N385" s="189">
        <v>0</v>
      </c>
      <c r="O385" s="264">
        <f t="shared" si="5"/>
        <v>26711359.409999996</v>
      </c>
    </row>
    <row r="386" spans="1:15" x14ac:dyDescent="0.25">
      <c r="A386" s="255" t="s">
        <v>51</v>
      </c>
      <c r="B386" s="258" t="s">
        <v>23</v>
      </c>
      <c r="C386" s="256">
        <v>17873</v>
      </c>
      <c r="D386" s="259" t="s">
        <v>386</v>
      </c>
      <c r="E386" s="237">
        <v>85343.397746458941</v>
      </c>
      <c r="F386" s="189">
        <v>0</v>
      </c>
      <c r="G386" s="189">
        <v>0</v>
      </c>
      <c r="H386" s="189">
        <v>0</v>
      </c>
      <c r="I386" s="189">
        <v>0</v>
      </c>
      <c r="J386" s="189">
        <v>1799388.01</v>
      </c>
      <c r="K386" s="189">
        <v>0</v>
      </c>
      <c r="L386" s="189">
        <v>184497.01</v>
      </c>
      <c r="M386" s="189">
        <v>0</v>
      </c>
      <c r="N386" s="189">
        <v>0</v>
      </c>
      <c r="O386" s="264">
        <f t="shared" si="5"/>
        <v>1983885.02</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7103614.8199999994</v>
      </c>
      <c r="M387" s="189">
        <v>0</v>
      </c>
      <c r="N387" s="189">
        <v>0</v>
      </c>
      <c r="O387" s="264">
        <f t="shared" si="5"/>
        <v>7103614.8199999994</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1867408.1600000004</v>
      </c>
      <c r="M388" s="189">
        <v>0</v>
      </c>
      <c r="N388" s="189">
        <v>0</v>
      </c>
      <c r="O388" s="264">
        <f t="shared" si="5"/>
        <v>1867408.1600000004</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153379.43</v>
      </c>
      <c r="M389" s="189">
        <v>0</v>
      </c>
      <c r="N389" s="189">
        <v>0</v>
      </c>
      <c r="O389" s="264">
        <f t="shared" si="5"/>
        <v>153379.43</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38968144.25999999</v>
      </c>
      <c r="M394" s="189">
        <v>0</v>
      </c>
      <c r="N394" s="189">
        <v>0</v>
      </c>
      <c r="O394" s="189">
        <f t="shared" si="5"/>
        <v>38968144.25999999</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659891.18000000005</v>
      </c>
      <c r="M398" s="189">
        <v>0</v>
      </c>
      <c r="N398" s="189">
        <v>0</v>
      </c>
      <c r="O398" s="189">
        <f t="shared" si="6"/>
        <v>659891.18000000005</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3848124.1899999972</v>
      </c>
      <c r="M404" s="189">
        <v>0</v>
      </c>
      <c r="N404" s="189">
        <v>0</v>
      </c>
      <c r="O404" s="264">
        <f t="shared" si="6"/>
        <v>3848124.1899999972</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16661726.439999999</v>
      </c>
      <c r="H409" s="189">
        <v>0</v>
      </c>
      <c r="I409" s="189">
        <v>0</v>
      </c>
      <c r="J409" s="189">
        <v>120070484.91</v>
      </c>
      <c r="K409" s="189">
        <v>0</v>
      </c>
      <c r="L409" s="189">
        <v>496771.79</v>
      </c>
      <c r="M409" s="189">
        <v>0</v>
      </c>
      <c r="N409" s="189">
        <v>0</v>
      </c>
      <c r="O409" s="264">
        <f t="shared" si="6"/>
        <v>137228983.13999999</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4015046.23</v>
      </c>
      <c r="M412" s="189">
        <v>0</v>
      </c>
      <c r="N412" s="189">
        <v>0</v>
      </c>
      <c r="O412" s="189">
        <f t="shared" si="6"/>
        <v>4015046.23</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563941.55000000005</v>
      </c>
      <c r="M413" s="189">
        <v>0</v>
      </c>
      <c r="N413" s="189">
        <v>0</v>
      </c>
      <c r="O413" s="189">
        <f t="shared" si="6"/>
        <v>807152.25</v>
      </c>
    </row>
    <row r="414" spans="1:15" x14ac:dyDescent="0.25">
      <c r="A414" s="221" t="s">
        <v>51</v>
      </c>
      <c r="B414" s="222" t="s">
        <v>25</v>
      </c>
      <c r="C414" s="186">
        <v>19256</v>
      </c>
      <c r="D414" s="187" t="s">
        <v>411</v>
      </c>
      <c r="E414" s="237">
        <v>22806352.587092441</v>
      </c>
      <c r="F414" s="189">
        <v>0</v>
      </c>
      <c r="G414" s="189">
        <v>37339.43</v>
      </c>
      <c r="H414" s="189">
        <v>0</v>
      </c>
      <c r="I414" s="189">
        <v>0</v>
      </c>
      <c r="J414" s="189">
        <v>55847463.570000015</v>
      </c>
      <c r="K414" s="189">
        <v>0</v>
      </c>
      <c r="L414" s="189">
        <v>254889.66999999998</v>
      </c>
      <c r="M414" s="189">
        <v>0</v>
      </c>
      <c r="N414" s="189">
        <v>0</v>
      </c>
      <c r="O414" s="189">
        <f t="shared" si="6"/>
        <v>56139692.670000017</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5561711.1699999999</v>
      </c>
      <c r="M416" s="189">
        <v>0</v>
      </c>
      <c r="N416" s="189">
        <v>0</v>
      </c>
      <c r="O416" s="189">
        <f t="shared" si="6"/>
        <v>5561711.1699999999</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2369131.83</v>
      </c>
      <c r="K420" s="189">
        <v>0</v>
      </c>
      <c r="L420" s="189">
        <v>280597.90999999997</v>
      </c>
      <c r="M420" s="189">
        <v>0</v>
      </c>
      <c r="N420" s="189">
        <v>0</v>
      </c>
      <c r="O420" s="189">
        <f t="shared" si="6"/>
        <v>2649729.7400000002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1143782.9299999997</v>
      </c>
      <c r="M424" s="189">
        <v>0</v>
      </c>
      <c r="N424" s="189">
        <v>0</v>
      </c>
      <c r="O424" s="264">
        <f t="shared" si="6"/>
        <v>1143782.9299999997</v>
      </c>
    </row>
    <row r="425" spans="1:15" x14ac:dyDescent="0.25">
      <c r="A425" s="255" t="s">
        <v>51</v>
      </c>
      <c r="B425" s="258" t="s">
        <v>25</v>
      </c>
      <c r="C425" s="256">
        <v>19473</v>
      </c>
      <c r="D425" s="259" t="s">
        <v>219</v>
      </c>
      <c r="E425" s="237">
        <v>151161.29931896643</v>
      </c>
      <c r="F425" s="189">
        <v>0</v>
      </c>
      <c r="G425" s="189">
        <v>503975.67</v>
      </c>
      <c r="H425" s="189">
        <v>0</v>
      </c>
      <c r="I425" s="189">
        <v>0</v>
      </c>
      <c r="J425" s="189">
        <v>0</v>
      </c>
      <c r="K425" s="189">
        <v>0</v>
      </c>
      <c r="L425" s="189">
        <v>0</v>
      </c>
      <c r="M425" s="189">
        <v>0</v>
      </c>
      <c r="N425" s="189">
        <v>0</v>
      </c>
      <c r="O425" s="264">
        <f t="shared" si="6"/>
        <v>503975.67</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7358864.9600000009</v>
      </c>
      <c r="H428" s="189">
        <v>0</v>
      </c>
      <c r="I428" s="189">
        <v>0</v>
      </c>
      <c r="J428" s="189">
        <v>0</v>
      </c>
      <c r="K428" s="189">
        <v>0</v>
      </c>
      <c r="L428" s="189">
        <v>1045111.5900000001</v>
      </c>
      <c r="M428" s="189">
        <v>0</v>
      </c>
      <c r="N428" s="189">
        <v>0</v>
      </c>
      <c r="O428" s="264">
        <f t="shared" si="6"/>
        <v>8403976.5500000007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2053001.64</v>
      </c>
      <c r="M431" s="189">
        <v>0</v>
      </c>
      <c r="N431" s="189">
        <v>0</v>
      </c>
      <c r="O431" s="189">
        <f t="shared" si="6"/>
        <v>2053001.64</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145990.82</v>
      </c>
      <c r="M433" s="189">
        <v>0</v>
      </c>
      <c r="N433" s="189">
        <v>0</v>
      </c>
      <c r="O433" s="189">
        <f t="shared" si="6"/>
        <v>145990.82</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2650579.7299999995</v>
      </c>
      <c r="M435" s="189">
        <v>0</v>
      </c>
      <c r="N435" s="189">
        <v>0</v>
      </c>
      <c r="O435" s="189">
        <f t="shared" si="6"/>
        <v>2650579.7299999995</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23256.190000000002</v>
      </c>
      <c r="M438" s="189">
        <v>0</v>
      </c>
      <c r="N438" s="189">
        <v>0</v>
      </c>
      <c r="O438" s="189">
        <f t="shared" si="6"/>
        <v>23256.190000000002</v>
      </c>
    </row>
    <row r="439" spans="1:15" x14ac:dyDescent="0.25">
      <c r="A439" s="221" t="s">
        <v>51</v>
      </c>
      <c r="B439" s="222" t="s">
        <v>25</v>
      </c>
      <c r="C439" s="186">
        <v>19780</v>
      </c>
      <c r="D439" s="187" t="s">
        <v>433</v>
      </c>
      <c r="E439" s="237">
        <v>9651640.7976469733</v>
      </c>
      <c r="F439" s="189">
        <v>0</v>
      </c>
      <c r="G439" s="189">
        <v>369005.87</v>
      </c>
      <c r="H439" s="189">
        <v>0</v>
      </c>
      <c r="I439" s="189">
        <v>0</v>
      </c>
      <c r="J439" s="189">
        <v>131612461.03</v>
      </c>
      <c r="K439" s="189">
        <v>0</v>
      </c>
      <c r="L439" s="189">
        <v>0</v>
      </c>
      <c r="M439" s="189">
        <v>0</v>
      </c>
      <c r="N439" s="189">
        <v>0</v>
      </c>
      <c r="O439" s="189">
        <f t="shared" si="6"/>
        <v>131981466.90000001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45704.61</v>
      </c>
      <c r="M440" s="189">
        <v>0</v>
      </c>
      <c r="N440" s="189">
        <v>0</v>
      </c>
      <c r="O440" s="189">
        <f t="shared" si="6"/>
        <v>45704.61</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280961.09999999998</v>
      </c>
      <c r="M441" s="189">
        <v>0</v>
      </c>
      <c r="N441" s="189">
        <v>0</v>
      </c>
      <c r="O441" s="264">
        <f t="shared" si="6"/>
        <v>280961.09999999998</v>
      </c>
    </row>
    <row r="442" spans="1:15" x14ac:dyDescent="0.25">
      <c r="A442" s="255" t="s">
        <v>51</v>
      </c>
      <c r="B442" s="258" t="s">
        <v>25</v>
      </c>
      <c r="C442" s="256">
        <v>19809</v>
      </c>
      <c r="D442" s="259" t="s">
        <v>435</v>
      </c>
      <c r="E442" s="237">
        <v>249023028.97775483</v>
      </c>
      <c r="F442" s="189">
        <v>0</v>
      </c>
      <c r="G442" s="189">
        <v>0</v>
      </c>
      <c r="H442" s="189">
        <v>0</v>
      </c>
      <c r="I442" s="189">
        <v>0</v>
      </c>
      <c r="J442" s="189">
        <v>122672742.63</v>
      </c>
      <c r="K442" s="189">
        <v>0</v>
      </c>
      <c r="L442" s="189">
        <v>0</v>
      </c>
      <c r="M442" s="189">
        <v>0</v>
      </c>
      <c r="N442" s="189">
        <v>0</v>
      </c>
      <c r="O442" s="264">
        <f t="shared" si="6"/>
        <v>122672742.63</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419581.81</v>
      </c>
      <c r="M444" s="189">
        <v>0</v>
      </c>
      <c r="N444" s="189">
        <v>0</v>
      </c>
      <c r="O444" s="264">
        <f t="shared" si="6"/>
        <v>419581.81</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4203410.2500000009</v>
      </c>
      <c r="M445" s="189">
        <v>0</v>
      </c>
      <c r="N445" s="189">
        <v>0</v>
      </c>
      <c r="O445" s="264">
        <f t="shared" si="6"/>
        <v>4203410.2500000009</v>
      </c>
    </row>
    <row r="446" spans="1:15" x14ac:dyDescent="0.25">
      <c r="A446" s="255" t="s">
        <v>51</v>
      </c>
      <c r="B446" s="258" t="s">
        <v>26</v>
      </c>
      <c r="C446" s="256">
        <v>20001</v>
      </c>
      <c r="D446" s="259" t="s">
        <v>439</v>
      </c>
      <c r="E446" s="237">
        <v>5454635.4521851372</v>
      </c>
      <c r="F446" s="189">
        <v>27111.670000000002</v>
      </c>
      <c r="G446" s="189">
        <v>0</v>
      </c>
      <c r="H446" s="189">
        <v>0</v>
      </c>
      <c r="I446" s="189">
        <v>0</v>
      </c>
      <c r="J446" s="189">
        <v>0</v>
      </c>
      <c r="K446" s="189">
        <v>0</v>
      </c>
      <c r="L446" s="189">
        <v>7750820.2499999972</v>
      </c>
      <c r="M446" s="189">
        <v>0</v>
      </c>
      <c r="N446" s="189">
        <v>0</v>
      </c>
      <c r="O446" s="264">
        <f t="shared" si="6"/>
        <v>7777931.9199999971</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142620.53</v>
      </c>
      <c r="M447" s="189">
        <v>0</v>
      </c>
      <c r="N447" s="189">
        <v>0</v>
      </c>
      <c r="O447" s="264">
        <f t="shared" si="6"/>
        <v>142620.53</v>
      </c>
    </row>
    <row r="448" spans="1:15" x14ac:dyDescent="0.25">
      <c r="A448" s="255" t="s">
        <v>51</v>
      </c>
      <c r="B448" s="258" t="s">
        <v>26</v>
      </c>
      <c r="C448" s="256">
        <v>20013</v>
      </c>
      <c r="D448" s="259" t="s">
        <v>441</v>
      </c>
      <c r="E448" s="237">
        <v>10361229752.802658</v>
      </c>
      <c r="F448" s="189">
        <v>0</v>
      </c>
      <c r="G448" s="189">
        <v>10255937414.73</v>
      </c>
      <c r="H448" s="189">
        <v>0</v>
      </c>
      <c r="I448" s="189">
        <v>0</v>
      </c>
      <c r="J448" s="189">
        <v>0</v>
      </c>
      <c r="K448" s="189">
        <v>0</v>
      </c>
      <c r="L448" s="189">
        <v>0</v>
      </c>
      <c r="M448" s="189">
        <v>0</v>
      </c>
      <c r="N448" s="189">
        <v>0</v>
      </c>
      <c r="O448" s="264">
        <f t="shared" si="6"/>
        <v>10255937414.73</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26243145739.220005</v>
      </c>
      <c r="H450" s="189">
        <v>0</v>
      </c>
      <c r="I450" s="189">
        <v>0</v>
      </c>
      <c r="J450" s="189">
        <v>0</v>
      </c>
      <c r="K450" s="189">
        <v>0</v>
      </c>
      <c r="L450" s="189">
        <v>2331451.5099999998</v>
      </c>
      <c r="M450" s="189">
        <v>0</v>
      </c>
      <c r="N450" s="189">
        <v>0</v>
      </c>
      <c r="O450" s="264">
        <f t="shared" si="6"/>
        <v>26245477190.730003</v>
      </c>
    </row>
    <row r="451" spans="1:15" x14ac:dyDescent="0.25">
      <c r="A451" s="221" t="s">
        <v>51</v>
      </c>
      <c r="B451" s="222" t="s">
        <v>26</v>
      </c>
      <c r="C451" s="186">
        <v>20060</v>
      </c>
      <c r="D451" s="187" t="s">
        <v>444</v>
      </c>
      <c r="E451" s="237">
        <v>15112139.762062544</v>
      </c>
      <c r="F451" s="189">
        <v>12850553.760000002</v>
      </c>
      <c r="G451" s="189">
        <v>0</v>
      </c>
      <c r="H451" s="189">
        <v>0</v>
      </c>
      <c r="I451" s="189">
        <v>0</v>
      </c>
      <c r="J451" s="189">
        <v>0</v>
      </c>
      <c r="K451" s="189">
        <v>0</v>
      </c>
      <c r="L451" s="189">
        <v>2191786.4299999997</v>
      </c>
      <c r="M451" s="189">
        <v>0</v>
      </c>
      <c r="N451" s="189">
        <v>0</v>
      </c>
      <c r="O451" s="189">
        <f t="shared" si="6"/>
        <v>15042340.190000001</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0</v>
      </c>
      <c r="M452" s="189">
        <v>0</v>
      </c>
      <c r="N452" s="189">
        <v>0</v>
      </c>
      <c r="O452" s="189">
        <f t="shared" si="6"/>
        <v>5038.33</v>
      </c>
    </row>
    <row r="453" spans="1:15" x14ac:dyDescent="0.25">
      <c r="A453" s="221" t="s">
        <v>51</v>
      </c>
      <c r="B453" s="222" t="s">
        <v>26</v>
      </c>
      <c r="C453" s="186">
        <v>20178</v>
      </c>
      <c r="D453" s="187" t="s">
        <v>446</v>
      </c>
      <c r="E453" s="237">
        <v>3402842255.5990419</v>
      </c>
      <c r="F453" s="189">
        <v>0</v>
      </c>
      <c r="G453" s="189">
        <v>2480439113.04</v>
      </c>
      <c r="H453" s="189">
        <v>0</v>
      </c>
      <c r="I453" s="189">
        <v>0</v>
      </c>
      <c r="J453" s="189">
        <v>0</v>
      </c>
      <c r="K453" s="189">
        <v>0</v>
      </c>
      <c r="L453" s="189">
        <v>4195167.41</v>
      </c>
      <c r="M453" s="189">
        <v>0</v>
      </c>
      <c r="N453" s="189">
        <v>0</v>
      </c>
      <c r="O453" s="189">
        <f t="shared" si="6"/>
        <v>2484634280.4499998</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3305826.1699999995</v>
      </c>
      <c r="M454" s="189">
        <v>0</v>
      </c>
      <c r="N454" s="189">
        <v>0</v>
      </c>
      <c r="O454" s="189">
        <f t="shared" si="6"/>
        <v>7482373.9699999997</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572689.04</v>
      </c>
      <c r="M455" s="189">
        <v>0</v>
      </c>
      <c r="N455" s="189">
        <v>0</v>
      </c>
      <c r="O455" s="189">
        <f t="shared" si="6"/>
        <v>572689.04</v>
      </c>
    </row>
    <row r="456" spans="1:15" x14ac:dyDescent="0.25">
      <c r="A456" s="221" t="s">
        <v>51</v>
      </c>
      <c r="B456" s="222" t="s">
        <v>26</v>
      </c>
      <c r="C456" s="186">
        <v>20250</v>
      </c>
      <c r="D456" s="187" t="s">
        <v>449</v>
      </c>
      <c r="E456" s="237">
        <v>2977102861.4053354</v>
      </c>
      <c r="F456" s="189">
        <v>0</v>
      </c>
      <c r="G456" s="189">
        <v>4123881653.0300002</v>
      </c>
      <c r="H456" s="189">
        <v>0</v>
      </c>
      <c r="I456" s="189">
        <v>0</v>
      </c>
      <c r="J456" s="189">
        <v>0</v>
      </c>
      <c r="K456" s="189">
        <v>0</v>
      </c>
      <c r="L456" s="189">
        <v>0</v>
      </c>
      <c r="M456" s="189">
        <v>0</v>
      </c>
      <c r="N456" s="189">
        <v>0</v>
      </c>
      <c r="O456" s="189">
        <f t="shared" si="6"/>
        <v>4123881653.0300002</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1097227.79</v>
      </c>
      <c r="M457" s="189">
        <v>0</v>
      </c>
      <c r="N457" s="189">
        <v>0</v>
      </c>
      <c r="O457" s="189">
        <f t="shared" si="6"/>
        <v>1097227.79</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27644070479.919998</v>
      </c>
      <c r="H460" s="189">
        <v>0</v>
      </c>
      <c r="I460" s="189">
        <v>0</v>
      </c>
      <c r="J460" s="189">
        <v>0</v>
      </c>
      <c r="K460" s="189">
        <v>0</v>
      </c>
      <c r="L460" s="189">
        <v>584314.95000000007</v>
      </c>
      <c r="M460" s="189">
        <v>0</v>
      </c>
      <c r="N460" s="189">
        <v>0</v>
      </c>
      <c r="O460" s="189">
        <f t="shared" ref="O460:O523" si="7">SUM(F460:N460)</f>
        <v>27644654794.869999</v>
      </c>
    </row>
    <row r="461" spans="1:15" x14ac:dyDescent="0.25">
      <c r="A461" s="255" t="s">
        <v>51</v>
      </c>
      <c r="B461" s="258" t="s">
        <v>26</v>
      </c>
      <c r="C461" s="256">
        <v>20443</v>
      </c>
      <c r="D461" s="259" t="s">
        <v>454</v>
      </c>
      <c r="E461" s="237">
        <v>992716.08339116862</v>
      </c>
      <c r="F461" s="189">
        <v>2385650.83</v>
      </c>
      <c r="G461" s="189">
        <v>0</v>
      </c>
      <c r="H461" s="189">
        <v>0</v>
      </c>
      <c r="I461" s="189">
        <v>0</v>
      </c>
      <c r="J461" s="189">
        <v>0</v>
      </c>
      <c r="K461" s="189">
        <v>0</v>
      </c>
      <c r="L461" s="189">
        <v>0</v>
      </c>
      <c r="M461" s="189">
        <v>0</v>
      </c>
      <c r="N461" s="189">
        <v>0</v>
      </c>
      <c r="O461" s="264">
        <f t="shared" si="7"/>
        <v>2385650.83</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250406.01</v>
      </c>
      <c r="M468" s="189">
        <v>0</v>
      </c>
      <c r="N468" s="189">
        <v>0</v>
      </c>
      <c r="O468" s="264">
        <f t="shared" si="7"/>
        <v>250406.01</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6068738.4400000004</v>
      </c>
      <c r="M469" s="189">
        <v>0</v>
      </c>
      <c r="N469" s="189">
        <v>0</v>
      </c>
      <c r="O469" s="264">
        <f t="shared" si="7"/>
        <v>6068738.4400000004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939070.03</v>
      </c>
      <c r="G471" s="189">
        <v>0</v>
      </c>
      <c r="H471" s="189">
        <v>0</v>
      </c>
      <c r="I471" s="189">
        <v>0</v>
      </c>
      <c r="J471" s="189">
        <v>0</v>
      </c>
      <c r="K471" s="189">
        <v>0</v>
      </c>
      <c r="L471" s="189">
        <v>10917431.500000004</v>
      </c>
      <c r="M471" s="189">
        <v>0</v>
      </c>
      <c r="N471" s="189">
        <v>0</v>
      </c>
      <c r="O471" s="189">
        <f t="shared" si="7"/>
        <v>11856501.530000003</v>
      </c>
    </row>
    <row r="472" spans="1:15" x14ac:dyDescent="0.25">
      <c r="A472" s="221" t="s">
        <v>51</v>
      </c>
      <c r="B472" s="222" t="s">
        <v>27</v>
      </c>
      <c r="C472" s="186">
        <v>23068</v>
      </c>
      <c r="D472" s="187" t="s">
        <v>465</v>
      </c>
      <c r="E472" s="237">
        <v>1322250596.9324498</v>
      </c>
      <c r="F472" s="189">
        <v>0</v>
      </c>
      <c r="G472" s="189">
        <v>0</v>
      </c>
      <c r="H472" s="189">
        <v>0</v>
      </c>
      <c r="I472" s="189">
        <v>0</v>
      </c>
      <c r="J472" s="189">
        <v>1010158995.0099999</v>
      </c>
      <c r="K472" s="189">
        <v>805430909.48000002</v>
      </c>
      <c r="L472" s="189">
        <v>0</v>
      </c>
      <c r="M472" s="189">
        <v>0</v>
      </c>
      <c r="N472" s="189">
        <v>0</v>
      </c>
      <c r="O472" s="189">
        <f t="shared" si="7"/>
        <v>1815589904.4899998</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503394318.42000008</v>
      </c>
      <c r="L473" s="189">
        <v>0</v>
      </c>
      <c r="M473" s="189">
        <v>0</v>
      </c>
      <c r="N473" s="189">
        <v>0</v>
      </c>
      <c r="O473" s="189">
        <f t="shared" si="7"/>
        <v>503394318.42000008</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4861665.3800000008</v>
      </c>
      <c r="M478" s="189">
        <v>0</v>
      </c>
      <c r="N478" s="189">
        <v>0</v>
      </c>
      <c r="O478" s="189">
        <f t="shared" si="7"/>
        <v>4861665.3800000008</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503394318.42000008</v>
      </c>
      <c r="L480" s="189">
        <v>0</v>
      </c>
      <c r="M480" s="189">
        <v>0</v>
      </c>
      <c r="N480" s="189">
        <v>0</v>
      </c>
      <c r="O480" s="189">
        <f t="shared" si="7"/>
        <v>503394318.42000008</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1823660.3099999996</v>
      </c>
      <c r="M481" s="189">
        <v>0</v>
      </c>
      <c r="N481" s="189">
        <v>0</v>
      </c>
      <c r="O481" s="264">
        <f t="shared" si="7"/>
        <v>1823660.3099999996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3161693597.5500002</v>
      </c>
      <c r="L484" s="189">
        <v>6963701.1900000013</v>
      </c>
      <c r="M484" s="189">
        <v>0</v>
      </c>
      <c r="N484" s="189">
        <v>0</v>
      </c>
      <c r="O484" s="264">
        <f t="shared" si="7"/>
        <v>3168657298.7400002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805430909.48000002</v>
      </c>
      <c r="L486" s="189">
        <v>4816876.53</v>
      </c>
      <c r="M486" s="189">
        <v>0</v>
      </c>
      <c r="N486" s="189">
        <v>0</v>
      </c>
      <c r="O486" s="264">
        <f t="shared" si="7"/>
        <v>810247786.00999999</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704752045.80999994</v>
      </c>
      <c r="L487" s="189">
        <v>0</v>
      </c>
      <c r="M487" s="189">
        <v>0</v>
      </c>
      <c r="N487" s="189">
        <v>0</v>
      </c>
      <c r="O487" s="264">
        <f t="shared" si="7"/>
        <v>704752045.80999994</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203035733.30000004</v>
      </c>
      <c r="H489" s="189">
        <v>0</v>
      </c>
      <c r="I489" s="189">
        <v>0</v>
      </c>
      <c r="J489" s="189">
        <v>33852212.080000006</v>
      </c>
      <c r="K489" s="189">
        <v>1957123866.1199999</v>
      </c>
      <c r="L489" s="189">
        <v>0</v>
      </c>
      <c r="M489" s="189">
        <v>0</v>
      </c>
      <c r="N489" s="189">
        <v>0</v>
      </c>
      <c r="O489" s="264">
        <f t="shared" si="7"/>
        <v>2194011811.5</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28900906.039999999</v>
      </c>
      <c r="K496" s="189">
        <v>665292683.07000005</v>
      </c>
      <c r="L496" s="189">
        <v>0</v>
      </c>
      <c r="M496" s="189">
        <v>0</v>
      </c>
      <c r="N496" s="189">
        <v>0</v>
      </c>
      <c r="O496" s="189">
        <f t="shared" si="7"/>
        <v>694193589.11000001</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3259615.1799999997</v>
      </c>
      <c r="M500" s="189">
        <v>0</v>
      </c>
      <c r="N500" s="189">
        <v>0</v>
      </c>
      <c r="O500" s="189">
        <f t="shared" si="7"/>
        <v>3259615.1799999997</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2590173.0599999996</v>
      </c>
      <c r="M501" s="189">
        <v>0</v>
      </c>
      <c r="N501" s="189">
        <v>0</v>
      </c>
      <c r="O501" s="264">
        <f t="shared" si="7"/>
        <v>2590173.0599999996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509702.80999999994</v>
      </c>
      <c r="M503" s="189">
        <v>0</v>
      </c>
      <c r="N503" s="189">
        <v>0</v>
      </c>
      <c r="O503" s="264">
        <f t="shared" si="7"/>
        <v>509702.80999999994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7072007.2800000003</v>
      </c>
      <c r="M508" s="189">
        <v>0</v>
      </c>
      <c r="N508" s="189">
        <v>0</v>
      </c>
      <c r="O508" s="264">
        <f t="shared" si="7"/>
        <v>7072007.2800000003</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1500832.4900000002</v>
      </c>
      <c r="M511" s="189">
        <v>0</v>
      </c>
      <c r="N511" s="189">
        <v>0</v>
      </c>
      <c r="O511" s="189">
        <f t="shared" si="7"/>
        <v>1500832.4900000002</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6096250.5800000001</v>
      </c>
      <c r="M513" s="189">
        <v>0</v>
      </c>
      <c r="N513" s="189">
        <v>0</v>
      </c>
      <c r="O513" s="189">
        <f t="shared" si="7"/>
        <v>6096250.5800000001</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15433519.079999998</v>
      </c>
      <c r="M514" s="189">
        <v>0</v>
      </c>
      <c r="N514" s="189">
        <v>0</v>
      </c>
      <c r="O514" s="189">
        <f t="shared" si="7"/>
        <v>15433519.079999998</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9749466.629999999</v>
      </c>
      <c r="M516" s="189">
        <v>0</v>
      </c>
      <c r="N516" s="189">
        <v>0</v>
      </c>
      <c r="O516" s="189">
        <f t="shared" si="7"/>
        <v>9749466.629999999</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4699716.540000001</v>
      </c>
      <c r="M519" s="189">
        <v>0</v>
      </c>
      <c r="N519" s="189">
        <v>0</v>
      </c>
      <c r="O519" s="189">
        <f t="shared" si="7"/>
        <v>4699716.540000001</v>
      </c>
    </row>
    <row r="520" spans="1:15" x14ac:dyDescent="0.25">
      <c r="A520" s="221" t="s">
        <v>51</v>
      </c>
      <c r="B520" s="222" t="s">
        <v>28</v>
      </c>
      <c r="C520" s="186">
        <v>25200</v>
      </c>
      <c r="D520" s="187" t="s">
        <v>511</v>
      </c>
      <c r="E520" s="237">
        <v>32920573.524262637</v>
      </c>
      <c r="F520" s="189">
        <v>0</v>
      </c>
      <c r="G520" s="189">
        <v>35988378.920000002</v>
      </c>
      <c r="H520" s="189">
        <v>0</v>
      </c>
      <c r="I520" s="189">
        <v>0</v>
      </c>
      <c r="J520" s="189">
        <v>0</v>
      </c>
      <c r="K520" s="189">
        <v>0</v>
      </c>
      <c r="L520" s="189">
        <v>15507265.090000002</v>
      </c>
      <c r="M520" s="189">
        <v>0</v>
      </c>
      <c r="N520" s="189">
        <v>0</v>
      </c>
      <c r="O520" s="189">
        <f t="shared" si="7"/>
        <v>51495644.010000005</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719643154.2100004</v>
      </c>
      <c r="H522" s="189">
        <v>0</v>
      </c>
      <c r="I522" s="189">
        <v>0</v>
      </c>
      <c r="J522" s="189">
        <v>0</v>
      </c>
      <c r="K522" s="189">
        <v>0</v>
      </c>
      <c r="L522" s="189">
        <v>0</v>
      </c>
      <c r="M522" s="189">
        <v>0</v>
      </c>
      <c r="N522" s="189">
        <v>0</v>
      </c>
      <c r="O522" s="264">
        <f t="shared" si="7"/>
        <v>719643154.2100004</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1772114.5500000003</v>
      </c>
      <c r="M525" s="189">
        <v>0</v>
      </c>
      <c r="N525" s="189">
        <v>0</v>
      </c>
      <c r="O525" s="264">
        <f t="shared" si="8"/>
        <v>1772114.5500000003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33951395.68</v>
      </c>
      <c r="I532" s="189">
        <v>0</v>
      </c>
      <c r="J532" s="189">
        <v>0</v>
      </c>
      <c r="K532" s="189">
        <v>0</v>
      </c>
      <c r="L532" s="189">
        <v>0</v>
      </c>
      <c r="M532" s="189">
        <v>0</v>
      </c>
      <c r="N532" s="189">
        <v>0</v>
      </c>
      <c r="O532" s="189">
        <f t="shared" si="8"/>
        <v>33951395.68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2226698.1800000002</v>
      </c>
      <c r="M534" s="189">
        <v>0</v>
      </c>
      <c r="N534" s="189">
        <v>0</v>
      </c>
      <c r="O534" s="189">
        <f t="shared" si="8"/>
        <v>2226698.1800000002</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1172801.45</v>
      </c>
      <c r="M536" s="189">
        <v>0</v>
      </c>
      <c r="N536" s="189">
        <v>9727.5</v>
      </c>
      <c r="O536" s="189">
        <f t="shared" si="8"/>
        <v>1182528.95</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585631391.6099999</v>
      </c>
      <c r="H538" s="189">
        <v>0</v>
      </c>
      <c r="I538" s="189">
        <v>0</v>
      </c>
      <c r="J538" s="189">
        <v>0</v>
      </c>
      <c r="K538" s="189">
        <v>0</v>
      </c>
      <c r="L538" s="189">
        <v>1080341.69</v>
      </c>
      <c r="M538" s="189">
        <v>0</v>
      </c>
      <c r="N538" s="189">
        <v>0</v>
      </c>
      <c r="O538" s="189">
        <f t="shared" si="8"/>
        <v>586711733.29999995</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2065609.78</v>
      </c>
      <c r="M539" s="189">
        <v>0</v>
      </c>
      <c r="N539" s="189">
        <v>0</v>
      </c>
      <c r="O539" s="189">
        <f t="shared" si="8"/>
        <v>2065609.78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469091.64</v>
      </c>
      <c r="M540" s="189">
        <v>0</v>
      </c>
      <c r="N540" s="189">
        <v>0</v>
      </c>
      <c r="O540" s="189">
        <f t="shared" si="8"/>
        <v>469091.64</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1634804.6400000004</v>
      </c>
      <c r="M541" s="189">
        <v>0</v>
      </c>
      <c r="N541" s="189">
        <v>0</v>
      </c>
      <c r="O541" s="264">
        <f t="shared" si="8"/>
        <v>1634804.6400000004</v>
      </c>
    </row>
    <row r="542" spans="1:15" x14ac:dyDescent="0.25">
      <c r="A542" s="255" t="s">
        <v>51</v>
      </c>
      <c r="B542" s="258" t="s">
        <v>28</v>
      </c>
      <c r="C542" s="256">
        <v>25326</v>
      </c>
      <c r="D542" s="259" t="s">
        <v>531</v>
      </c>
      <c r="E542" s="237">
        <v>3804590.5991832376</v>
      </c>
      <c r="F542" s="189">
        <v>0</v>
      </c>
      <c r="G542" s="189">
        <v>2728294.31</v>
      </c>
      <c r="H542" s="189">
        <v>0</v>
      </c>
      <c r="I542" s="189">
        <v>0</v>
      </c>
      <c r="J542" s="189">
        <v>0</v>
      </c>
      <c r="K542" s="189">
        <v>0</v>
      </c>
      <c r="L542" s="189">
        <v>122278.07</v>
      </c>
      <c r="M542" s="189">
        <v>0</v>
      </c>
      <c r="N542" s="189">
        <v>0</v>
      </c>
      <c r="O542" s="264">
        <f t="shared" si="8"/>
        <v>2850572.38</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708887.28</v>
      </c>
      <c r="H546" s="189">
        <v>0</v>
      </c>
      <c r="I546" s="189">
        <v>0</v>
      </c>
      <c r="J546" s="189">
        <v>0</v>
      </c>
      <c r="K546" s="189">
        <v>0</v>
      </c>
      <c r="L546" s="189">
        <v>182737.68</v>
      </c>
      <c r="M546" s="189">
        <v>0</v>
      </c>
      <c r="N546" s="189">
        <v>0</v>
      </c>
      <c r="O546" s="264">
        <f t="shared" si="8"/>
        <v>891624.95999999996</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5137048.0999999996</v>
      </c>
      <c r="G548" s="189">
        <v>0</v>
      </c>
      <c r="H548" s="189">
        <v>0</v>
      </c>
      <c r="I548" s="189">
        <v>0</v>
      </c>
      <c r="J548" s="189">
        <v>0</v>
      </c>
      <c r="K548" s="189">
        <v>0</v>
      </c>
      <c r="L548" s="189">
        <v>0</v>
      </c>
      <c r="M548" s="189">
        <v>0</v>
      </c>
      <c r="N548" s="189">
        <v>0</v>
      </c>
      <c r="O548" s="264">
        <f t="shared" si="8"/>
        <v>5137048.0999999996</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573511751.64999974</v>
      </c>
      <c r="H553" s="189">
        <v>0</v>
      </c>
      <c r="I553" s="189">
        <v>0</v>
      </c>
      <c r="J553" s="189">
        <v>0</v>
      </c>
      <c r="K553" s="189">
        <v>0</v>
      </c>
      <c r="L553" s="189">
        <v>2158062.2899999996</v>
      </c>
      <c r="M553" s="189">
        <v>0</v>
      </c>
      <c r="N553" s="189">
        <v>0</v>
      </c>
      <c r="O553" s="189">
        <f t="shared" si="8"/>
        <v>575669813.9399997</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5827135.1300000008</v>
      </c>
      <c r="M555" s="189">
        <v>0</v>
      </c>
      <c r="N555" s="189">
        <v>0</v>
      </c>
      <c r="O555" s="189">
        <f t="shared" si="8"/>
        <v>5827135.1300000008</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102222.36999999997</v>
      </c>
      <c r="M557" s="189">
        <v>0</v>
      </c>
      <c r="N557" s="189">
        <v>0</v>
      </c>
      <c r="O557" s="189">
        <f t="shared" si="8"/>
        <v>102222.36999999997</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39045126.230000004</v>
      </c>
      <c r="M558" s="189">
        <v>0</v>
      </c>
      <c r="N558" s="189">
        <v>0</v>
      </c>
      <c r="O558" s="189">
        <f t="shared" si="8"/>
        <v>39045126.230000004</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1888753.2099999997</v>
      </c>
      <c r="M559" s="189">
        <v>0</v>
      </c>
      <c r="N559" s="189">
        <v>0</v>
      </c>
      <c r="O559" s="189">
        <f t="shared" si="8"/>
        <v>1888753.2099999997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14516215.209999997</v>
      </c>
      <c r="M560" s="189">
        <v>48981.06</v>
      </c>
      <c r="N560" s="189">
        <v>0</v>
      </c>
      <c r="O560" s="189">
        <f t="shared" si="8"/>
        <v>14588856.139999997</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4476419.5600000005</v>
      </c>
      <c r="M561" s="189">
        <v>0</v>
      </c>
      <c r="N561" s="189">
        <v>0</v>
      </c>
      <c r="O561" s="264">
        <f t="shared" si="8"/>
        <v>4476419.5600000005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24535062.369999997</v>
      </c>
      <c r="H565" s="189">
        <v>0</v>
      </c>
      <c r="I565" s="189">
        <v>0</v>
      </c>
      <c r="J565" s="189">
        <v>0</v>
      </c>
      <c r="K565" s="189">
        <v>0</v>
      </c>
      <c r="L565" s="189">
        <v>32083.980000000003</v>
      </c>
      <c r="M565" s="189">
        <v>0</v>
      </c>
      <c r="N565" s="189">
        <v>0</v>
      </c>
      <c r="O565" s="264">
        <f t="shared" si="8"/>
        <v>24569607.949999999</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8227412.3999999994</v>
      </c>
      <c r="M568" s="189">
        <v>0</v>
      </c>
      <c r="N568" s="189">
        <v>0</v>
      </c>
      <c r="O568" s="264">
        <f t="shared" si="8"/>
        <v>8227412.3999999994</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348801.86</v>
      </c>
      <c r="M570" s="189">
        <v>0</v>
      </c>
      <c r="N570" s="189">
        <v>0</v>
      </c>
      <c r="O570" s="264">
        <f t="shared" si="8"/>
        <v>348801.86</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293978.46999999997</v>
      </c>
      <c r="M573" s="189">
        <v>0</v>
      </c>
      <c r="N573" s="189">
        <v>0</v>
      </c>
      <c r="O573" s="189">
        <f t="shared" si="8"/>
        <v>293978.46999999997</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3006576.3899999997</v>
      </c>
      <c r="M576" s="189">
        <v>0</v>
      </c>
      <c r="N576" s="189">
        <v>0</v>
      </c>
      <c r="O576" s="189">
        <f t="shared" si="8"/>
        <v>3006576.3899999997</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268325.51</v>
      </c>
      <c r="M580" s="189">
        <v>0</v>
      </c>
      <c r="N580" s="189">
        <v>0</v>
      </c>
      <c r="O580" s="189">
        <f t="shared" si="8"/>
        <v>268325.51</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967842.46</v>
      </c>
      <c r="M581" s="189">
        <v>0</v>
      </c>
      <c r="N581" s="189">
        <v>0</v>
      </c>
      <c r="O581" s="264">
        <f t="shared" si="8"/>
        <v>967842.46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200024989.88999999</v>
      </c>
      <c r="N583" s="189">
        <v>0</v>
      </c>
      <c r="O583" s="264">
        <f t="shared" si="8"/>
        <v>200024989.88999999</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4333916.9700000007</v>
      </c>
      <c r="M584" s="189">
        <v>0</v>
      </c>
      <c r="N584" s="189">
        <v>0</v>
      </c>
      <c r="O584" s="264">
        <f t="shared" si="8"/>
        <v>4333916.9700000007</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45715.76</v>
      </c>
      <c r="M586" s="189">
        <v>0</v>
      </c>
      <c r="N586" s="189">
        <v>0</v>
      </c>
      <c r="O586" s="264">
        <f t="shared" si="8"/>
        <v>45715.76</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51898800.939999983</v>
      </c>
      <c r="M587" s="189">
        <v>0</v>
      </c>
      <c r="N587" s="189">
        <v>0</v>
      </c>
      <c r="O587" s="264">
        <f t="shared" si="8"/>
        <v>51898800.939999983</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430201.55000000005</v>
      </c>
      <c r="H590" s="189">
        <v>0</v>
      </c>
      <c r="I590" s="189">
        <v>0</v>
      </c>
      <c r="J590" s="189">
        <v>0</v>
      </c>
      <c r="K590" s="189">
        <v>0</v>
      </c>
      <c r="L590" s="189">
        <v>0</v>
      </c>
      <c r="M590" s="189">
        <v>0</v>
      </c>
      <c r="N590" s="189">
        <v>0</v>
      </c>
      <c r="O590" s="264">
        <f t="shared" si="9"/>
        <v>430201.55000000005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594754672.62</v>
      </c>
      <c r="H593" s="189">
        <v>0</v>
      </c>
      <c r="I593" s="189">
        <v>0</v>
      </c>
      <c r="J593" s="189">
        <v>0</v>
      </c>
      <c r="K593" s="189">
        <v>0</v>
      </c>
      <c r="L593" s="189">
        <v>4268645.79</v>
      </c>
      <c r="M593" s="189">
        <v>0</v>
      </c>
      <c r="N593" s="189">
        <v>0</v>
      </c>
      <c r="O593" s="189">
        <f t="shared" si="9"/>
        <v>599023318.40999997</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1364199.23</v>
      </c>
      <c r="M594" s="189">
        <v>0</v>
      </c>
      <c r="N594" s="189">
        <v>0</v>
      </c>
      <c r="O594" s="189">
        <f t="shared" si="9"/>
        <v>1364199.23</v>
      </c>
    </row>
    <row r="595" spans="1:15" x14ac:dyDescent="0.25">
      <c r="A595" s="221" t="s">
        <v>51</v>
      </c>
      <c r="B595" s="222" t="s">
        <v>28</v>
      </c>
      <c r="C595" s="186">
        <v>25793</v>
      </c>
      <c r="D595" s="187" t="s">
        <v>580</v>
      </c>
      <c r="E595" s="237">
        <v>81708555.786696315</v>
      </c>
      <c r="F595" s="189">
        <v>0</v>
      </c>
      <c r="G595" s="189">
        <v>130270936.05999997</v>
      </c>
      <c r="H595" s="189">
        <v>0</v>
      </c>
      <c r="I595" s="189">
        <v>0</v>
      </c>
      <c r="J595" s="189">
        <v>0</v>
      </c>
      <c r="K595" s="189">
        <v>0</v>
      </c>
      <c r="L595" s="189">
        <v>1470910.43</v>
      </c>
      <c r="M595" s="189">
        <v>0</v>
      </c>
      <c r="N595" s="189">
        <v>0</v>
      </c>
      <c r="O595" s="189">
        <f t="shared" si="9"/>
        <v>131741846.48999998</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105594.62</v>
      </c>
      <c r="H600" s="189">
        <v>0</v>
      </c>
      <c r="I600" s="189">
        <v>0</v>
      </c>
      <c r="J600" s="189">
        <v>0</v>
      </c>
      <c r="K600" s="189">
        <v>0</v>
      </c>
      <c r="L600" s="189">
        <v>395975.07999999996</v>
      </c>
      <c r="M600" s="189">
        <v>0</v>
      </c>
      <c r="N600" s="189">
        <v>0</v>
      </c>
      <c r="O600" s="189">
        <f t="shared" si="9"/>
        <v>501569.69999999995</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9380337.3499999996</v>
      </c>
      <c r="M601" s="189">
        <v>0</v>
      </c>
      <c r="N601" s="189">
        <v>0</v>
      </c>
      <c r="O601" s="264">
        <f t="shared" si="9"/>
        <v>9380337.3499999996</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33951395.68</v>
      </c>
      <c r="I603" s="189">
        <v>46365325.689999998</v>
      </c>
      <c r="J603" s="189">
        <v>0</v>
      </c>
      <c r="K603" s="189">
        <v>0</v>
      </c>
      <c r="L603" s="189">
        <v>0</v>
      </c>
      <c r="M603" s="189">
        <v>0</v>
      </c>
      <c r="N603" s="189">
        <v>0</v>
      </c>
      <c r="O603" s="264">
        <f t="shared" si="9"/>
        <v>80316721.370000005</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55077.37</v>
      </c>
      <c r="M605" s="189">
        <v>0</v>
      </c>
      <c r="N605" s="189">
        <v>0</v>
      </c>
      <c r="O605" s="264">
        <f t="shared" si="9"/>
        <v>55077.37</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8994495.2100000009</v>
      </c>
      <c r="M606" s="189">
        <v>0</v>
      </c>
      <c r="N606" s="189">
        <v>0</v>
      </c>
      <c r="O606" s="264">
        <f t="shared" si="9"/>
        <v>8994495.2100000009</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5206409.68</v>
      </c>
      <c r="H611" s="189">
        <v>0</v>
      </c>
      <c r="I611" s="189">
        <v>0</v>
      </c>
      <c r="J611" s="189">
        <v>0</v>
      </c>
      <c r="K611" s="189">
        <v>0</v>
      </c>
      <c r="L611" s="189">
        <v>0</v>
      </c>
      <c r="M611" s="189">
        <v>0</v>
      </c>
      <c r="N611" s="189">
        <v>0</v>
      </c>
      <c r="O611" s="189">
        <f t="shared" si="9"/>
        <v>5206409.68</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207254.03000000003</v>
      </c>
      <c r="M612" s="189">
        <v>0</v>
      </c>
      <c r="N612" s="189">
        <v>0</v>
      </c>
      <c r="O612" s="189">
        <f t="shared" si="9"/>
        <v>207254.03000000003</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2582721.83</v>
      </c>
      <c r="H616" s="189">
        <v>0</v>
      </c>
      <c r="I616" s="189">
        <v>0</v>
      </c>
      <c r="J616" s="189">
        <v>0</v>
      </c>
      <c r="K616" s="189">
        <v>0</v>
      </c>
      <c r="L616" s="189">
        <v>14185560</v>
      </c>
      <c r="M616" s="189">
        <v>0</v>
      </c>
      <c r="N616" s="189">
        <v>0</v>
      </c>
      <c r="O616" s="189">
        <f t="shared" si="9"/>
        <v>16768281.83</v>
      </c>
    </row>
    <row r="617" spans="1:15" x14ac:dyDescent="0.25">
      <c r="A617" s="221" t="s">
        <v>51</v>
      </c>
      <c r="B617" s="222" t="s">
        <v>29</v>
      </c>
      <c r="C617" s="186">
        <v>27001</v>
      </c>
      <c r="D617" s="187" t="s">
        <v>602</v>
      </c>
      <c r="E617" s="237">
        <v>696611287.60315299</v>
      </c>
      <c r="F617" s="189">
        <v>0</v>
      </c>
      <c r="G617" s="189">
        <v>0</v>
      </c>
      <c r="H617" s="189">
        <v>0</v>
      </c>
      <c r="I617" s="189">
        <v>0</v>
      </c>
      <c r="J617" s="189">
        <v>376682525.98000002</v>
      </c>
      <c r="K617" s="189">
        <v>0</v>
      </c>
      <c r="L617" s="189">
        <v>72082.03</v>
      </c>
      <c r="M617" s="189">
        <v>0</v>
      </c>
      <c r="N617" s="189">
        <v>0</v>
      </c>
      <c r="O617" s="189">
        <f t="shared" si="9"/>
        <v>376754608.00999999</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104774062.71000001</v>
      </c>
      <c r="K620" s="189">
        <v>0</v>
      </c>
      <c r="L620" s="189">
        <v>77621.23</v>
      </c>
      <c r="M620" s="189">
        <v>0</v>
      </c>
      <c r="N620" s="189">
        <v>0</v>
      </c>
      <c r="O620" s="189">
        <f t="shared" si="9"/>
        <v>104851683.94000001</v>
      </c>
    </row>
    <row r="621" spans="1:15" x14ac:dyDescent="0.25">
      <c r="A621" s="255" t="s">
        <v>51</v>
      </c>
      <c r="B621" s="258" t="s">
        <v>29</v>
      </c>
      <c r="C621" s="256">
        <v>27073</v>
      </c>
      <c r="D621" s="259" t="s">
        <v>606</v>
      </c>
      <c r="E621" s="237">
        <v>899523160.41262329</v>
      </c>
      <c r="F621" s="189">
        <v>0</v>
      </c>
      <c r="G621" s="189">
        <v>0</v>
      </c>
      <c r="H621" s="189">
        <v>0</v>
      </c>
      <c r="I621" s="189">
        <v>0</v>
      </c>
      <c r="J621" s="189">
        <v>267733436.90000004</v>
      </c>
      <c r="K621" s="189">
        <v>0</v>
      </c>
      <c r="L621" s="189">
        <v>0</v>
      </c>
      <c r="M621" s="189">
        <v>0</v>
      </c>
      <c r="N621" s="189">
        <v>0</v>
      </c>
      <c r="O621" s="264">
        <f t="shared" si="9"/>
        <v>267733436.90000004</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340044030.23000002</v>
      </c>
      <c r="K625" s="189">
        <v>0</v>
      </c>
      <c r="L625" s="189">
        <v>0</v>
      </c>
      <c r="M625" s="189">
        <v>0</v>
      </c>
      <c r="N625" s="189">
        <v>0</v>
      </c>
      <c r="O625" s="264">
        <f t="shared" si="9"/>
        <v>340044030.23000002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24341958.390000001</v>
      </c>
      <c r="K627" s="189">
        <v>0</v>
      </c>
      <c r="L627" s="189">
        <v>0</v>
      </c>
      <c r="M627" s="189">
        <v>0</v>
      </c>
      <c r="N627" s="189">
        <v>0</v>
      </c>
      <c r="O627" s="264">
        <f t="shared" si="9"/>
        <v>24341958.390000001</v>
      </c>
    </row>
    <row r="628" spans="1:15" x14ac:dyDescent="0.25">
      <c r="A628" s="255" t="s">
        <v>51</v>
      </c>
      <c r="B628" s="258" t="s">
        <v>29</v>
      </c>
      <c r="C628" s="256">
        <v>27205</v>
      </c>
      <c r="D628" s="259" t="s">
        <v>613</v>
      </c>
      <c r="E628" s="237">
        <v>913036626.48426008</v>
      </c>
      <c r="F628" s="189">
        <v>0</v>
      </c>
      <c r="G628" s="189">
        <v>0</v>
      </c>
      <c r="H628" s="189">
        <v>0</v>
      </c>
      <c r="I628" s="189">
        <v>0</v>
      </c>
      <c r="J628" s="189">
        <v>458183528.12000006</v>
      </c>
      <c r="K628" s="189">
        <v>0</v>
      </c>
      <c r="L628" s="189">
        <v>0</v>
      </c>
      <c r="M628" s="189">
        <v>0</v>
      </c>
      <c r="N628" s="189">
        <v>0</v>
      </c>
      <c r="O628" s="264">
        <f t="shared" si="9"/>
        <v>458183528.12000006</v>
      </c>
    </row>
    <row r="629" spans="1:15" x14ac:dyDescent="0.25">
      <c r="A629" s="255" t="s">
        <v>51</v>
      </c>
      <c r="B629" s="258" t="s">
        <v>29</v>
      </c>
      <c r="C629" s="256">
        <v>27245</v>
      </c>
      <c r="D629" s="259" t="s">
        <v>614</v>
      </c>
      <c r="E629" s="237">
        <v>293269801.53055727</v>
      </c>
      <c r="F629" s="189">
        <v>0</v>
      </c>
      <c r="G629" s="189">
        <v>0</v>
      </c>
      <c r="H629" s="189">
        <v>0</v>
      </c>
      <c r="I629" s="189">
        <v>0</v>
      </c>
      <c r="J629" s="189">
        <v>0</v>
      </c>
      <c r="K629" s="189">
        <v>0</v>
      </c>
      <c r="L629" s="189">
        <v>0</v>
      </c>
      <c r="M629" s="189">
        <v>0</v>
      </c>
      <c r="N629" s="189">
        <v>0</v>
      </c>
      <c r="O629" s="264">
        <f t="shared" si="9"/>
        <v>0</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325684689.28999996</v>
      </c>
      <c r="K631" s="189">
        <v>0</v>
      </c>
      <c r="L631" s="189">
        <v>697881.17</v>
      </c>
      <c r="M631" s="189">
        <v>0</v>
      </c>
      <c r="N631" s="189">
        <v>0</v>
      </c>
      <c r="O631" s="189">
        <f t="shared" si="9"/>
        <v>326382570.45999998</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116393460.09</v>
      </c>
      <c r="K633" s="189">
        <v>0</v>
      </c>
      <c r="L633" s="189">
        <v>0</v>
      </c>
      <c r="M633" s="189">
        <v>0</v>
      </c>
      <c r="N633" s="189">
        <v>0</v>
      </c>
      <c r="O633" s="189">
        <f t="shared" si="9"/>
        <v>116393460.09</v>
      </c>
    </row>
    <row r="634" spans="1:15" x14ac:dyDescent="0.25">
      <c r="A634" s="221" t="s">
        <v>51</v>
      </c>
      <c r="B634" s="222" t="s">
        <v>29</v>
      </c>
      <c r="C634" s="186">
        <v>27425</v>
      </c>
      <c r="D634" s="187" t="s">
        <v>619</v>
      </c>
      <c r="E634" s="237">
        <v>137460913.01863649</v>
      </c>
      <c r="F634" s="189">
        <v>0</v>
      </c>
      <c r="G634" s="189">
        <v>0</v>
      </c>
      <c r="H634" s="189">
        <v>0</v>
      </c>
      <c r="I634" s="189">
        <v>0</v>
      </c>
      <c r="J634" s="189">
        <v>62104271.329999998</v>
      </c>
      <c r="K634" s="189">
        <v>0</v>
      </c>
      <c r="L634" s="189">
        <v>0</v>
      </c>
      <c r="M634" s="189">
        <v>0</v>
      </c>
      <c r="N634" s="189">
        <v>0</v>
      </c>
      <c r="O634" s="189">
        <f t="shared" si="9"/>
        <v>62104271.329999998</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24819073.43</v>
      </c>
      <c r="K636" s="189">
        <v>0</v>
      </c>
      <c r="L636" s="189">
        <v>0</v>
      </c>
      <c r="M636" s="189">
        <v>0</v>
      </c>
      <c r="N636" s="189">
        <v>0</v>
      </c>
      <c r="O636" s="189">
        <f t="shared" si="9"/>
        <v>24819073.43</v>
      </c>
    </row>
    <row r="637" spans="1:15" x14ac:dyDescent="0.25">
      <c r="A637" s="221" t="s">
        <v>51</v>
      </c>
      <c r="B637" s="222" t="s">
        <v>29</v>
      </c>
      <c r="C637" s="186">
        <v>27491</v>
      </c>
      <c r="D637" s="187" t="s">
        <v>622</v>
      </c>
      <c r="E637" s="237">
        <v>264513045.54333675</v>
      </c>
      <c r="F637" s="189">
        <v>0</v>
      </c>
      <c r="G637" s="189">
        <v>0</v>
      </c>
      <c r="H637" s="189">
        <v>0</v>
      </c>
      <c r="I637" s="189">
        <v>0</v>
      </c>
      <c r="J637" s="189">
        <v>68177562.090000018</v>
      </c>
      <c r="K637" s="189">
        <v>0</v>
      </c>
      <c r="L637" s="189">
        <v>0</v>
      </c>
      <c r="M637" s="189">
        <v>0</v>
      </c>
      <c r="N637" s="189">
        <v>0</v>
      </c>
      <c r="O637" s="189">
        <f t="shared" si="9"/>
        <v>68177562.090000018</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8713159.3500000015</v>
      </c>
      <c r="K639" s="189">
        <v>0</v>
      </c>
      <c r="L639" s="189">
        <v>0</v>
      </c>
      <c r="M639" s="189">
        <v>0</v>
      </c>
      <c r="N639" s="189">
        <v>0</v>
      </c>
      <c r="O639" s="189">
        <f t="shared" si="9"/>
        <v>8713159.3500000015</v>
      </c>
    </row>
    <row r="640" spans="1:15" x14ac:dyDescent="0.25">
      <c r="A640" s="221" t="s">
        <v>51</v>
      </c>
      <c r="B640" s="222" t="s">
        <v>29</v>
      </c>
      <c r="C640" s="186">
        <v>27600</v>
      </c>
      <c r="D640" s="187" t="s">
        <v>625</v>
      </c>
      <c r="E640" s="237">
        <v>157330169.03516912</v>
      </c>
      <c r="F640" s="189">
        <v>0</v>
      </c>
      <c r="G640" s="189">
        <v>0</v>
      </c>
      <c r="H640" s="189">
        <v>0</v>
      </c>
      <c r="I640" s="189">
        <v>0</v>
      </c>
      <c r="J640" s="189">
        <v>56759948.609999999</v>
      </c>
      <c r="K640" s="189">
        <v>0</v>
      </c>
      <c r="L640" s="189">
        <v>0</v>
      </c>
      <c r="M640" s="189">
        <v>0</v>
      </c>
      <c r="N640" s="189">
        <v>0</v>
      </c>
      <c r="O640" s="189">
        <f t="shared" si="9"/>
        <v>56759948.609999999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4089616.61</v>
      </c>
      <c r="K643" s="189">
        <v>0</v>
      </c>
      <c r="L643" s="189">
        <v>0</v>
      </c>
      <c r="M643" s="189">
        <v>0</v>
      </c>
      <c r="N643" s="189">
        <v>0</v>
      </c>
      <c r="O643" s="264">
        <f t="shared" si="9"/>
        <v>4089616.61</v>
      </c>
    </row>
    <row r="644" spans="1:15" x14ac:dyDescent="0.25">
      <c r="A644" s="255" t="s">
        <v>51</v>
      </c>
      <c r="B644" s="258" t="s">
        <v>29</v>
      </c>
      <c r="C644" s="256">
        <v>27787</v>
      </c>
      <c r="D644" s="259" t="s">
        <v>628</v>
      </c>
      <c r="E644" s="237">
        <v>545860416.66570997</v>
      </c>
      <c r="F644" s="189">
        <v>0</v>
      </c>
      <c r="G644" s="189">
        <v>0</v>
      </c>
      <c r="H644" s="189">
        <v>0</v>
      </c>
      <c r="I644" s="189">
        <v>0</v>
      </c>
      <c r="J644" s="189">
        <v>38860663.300000012</v>
      </c>
      <c r="K644" s="189">
        <v>0</v>
      </c>
      <c r="L644" s="189">
        <v>184694.04</v>
      </c>
      <c r="M644" s="189">
        <v>0</v>
      </c>
      <c r="N644" s="189">
        <v>0</v>
      </c>
      <c r="O644" s="264">
        <f t="shared" si="9"/>
        <v>39045357.340000011</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451002945.96000004</v>
      </c>
      <c r="K646" s="189">
        <v>0</v>
      </c>
      <c r="L646" s="189">
        <v>0</v>
      </c>
      <c r="M646" s="189">
        <v>0</v>
      </c>
      <c r="N646" s="189">
        <v>0</v>
      </c>
      <c r="O646" s="264">
        <f t="shared" si="9"/>
        <v>451002945.96000004</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2544407.7700000005</v>
      </c>
      <c r="M647" s="189">
        <v>0</v>
      </c>
      <c r="N647" s="189">
        <v>0</v>
      </c>
      <c r="O647" s="264">
        <f t="shared" si="9"/>
        <v>5750445.6100000003</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6431644.1200000001</v>
      </c>
      <c r="M650" s="189">
        <v>0</v>
      </c>
      <c r="N650" s="189">
        <v>0</v>
      </c>
      <c r="O650" s="264">
        <f t="shared" si="9"/>
        <v>6431644.1200000001</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25739490.210000001</v>
      </c>
      <c r="K654" s="189">
        <v>0</v>
      </c>
      <c r="L654" s="189">
        <v>523034.62999999995</v>
      </c>
      <c r="M654" s="189">
        <v>0</v>
      </c>
      <c r="N654" s="189">
        <v>0</v>
      </c>
      <c r="O654" s="189">
        <f t="shared" si="10"/>
        <v>26262524.84</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0</v>
      </c>
      <c r="M660" s="189">
        <v>0</v>
      </c>
      <c r="N660" s="189">
        <v>0</v>
      </c>
      <c r="O660" s="189">
        <f t="shared" si="10"/>
        <v>1832573.1800000002</v>
      </c>
    </row>
    <row r="661" spans="1:15" x14ac:dyDescent="0.25">
      <c r="A661" s="255" t="s">
        <v>51</v>
      </c>
      <c r="B661" s="258" t="s">
        <v>30</v>
      </c>
      <c r="C661" s="256">
        <v>41357</v>
      </c>
      <c r="D661" s="259" t="s">
        <v>644</v>
      </c>
      <c r="E661" s="237">
        <v>0</v>
      </c>
      <c r="F661" s="189">
        <v>0</v>
      </c>
      <c r="G661" s="189">
        <v>0</v>
      </c>
      <c r="H661" s="189">
        <v>0</v>
      </c>
      <c r="I661" s="189">
        <v>0</v>
      </c>
      <c r="J661" s="189">
        <v>11341640.15</v>
      </c>
      <c r="K661" s="189">
        <v>0</v>
      </c>
      <c r="L661" s="189">
        <v>2627.98</v>
      </c>
      <c r="M661" s="189">
        <v>0</v>
      </c>
      <c r="N661" s="189">
        <v>0</v>
      </c>
      <c r="O661" s="264">
        <f t="shared" si="10"/>
        <v>11344268.130000001</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172752.41</v>
      </c>
      <c r="M664" s="189">
        <v>0</v>
      </c>
      <c r="N664" s="189">
        <v>0</v>
      </c>
      <c r="O664" s="264">
        <f t="shared" si="10"/>
        <v>172752.41</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0</v>
      </c>
      <c r="M666" s="189">
        <v>0</v>
      </c>
      <c r="N666" s="189">
        <v>0</v>
      </c>
      <c r="O666" s="264">
        <f t="shared" si="10"/>
        <v>0</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165160.21999999997</v>
      </c>
      <c r="M667" s="189">
        <v>0</v>
      </c>
      <c r="N667" s="189">
        <v>0</v>
      </c>
      <c r="O667" s="264">
        <f t="shared" si="10"/>
        <v>165160.21999999997</v>
      </c>
    </row>
    <row r="668" spans="1:15" x14ac:dyDescent="0.25">
      <c r="A668" s="255" t="s">
        <v>51</v>
      </c>
      <c r="B668" s="258" t="s">
        <v>30</v>
      </c>
      <c r="C668" s="256">
        <v>41524</v>
      </c>
      <c r="D668" s="259" t="s">
        <v>651</v>
      </c>
      <c r="E668" s="237">
        <v>4724278.8723138236</v>
      </c>
      <c r="F668" s="189">
        <v>4892099.6999999993</v>
      </c>
      <c r="G668" s="189">
        <v>0</v>
      </c>
      <c r="H668" s="189">
        <v>0</v>
      </c>
      <c r="I668" s="189">
        <v>0</v>
      </c>
      <c r="J668" s="189">
        <v>38688256.099999994</v>
      </c>
      <c r="K668" s="189">
        <v>0</v>
      </c>
      <c r="L668" s="189">
        <v>2808411.71</v>
      </c>
      <c r="M668" s="189">
        <v>0</v>
      </c>
      <c r="N668" s="189">
        <v>0</v>
      </c>
      <c r="O668" s="264">
        <f t="shared" si="10"/>
        <v>46388767.509999998</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2563461</v>
      </c>
      <c r="M671" s="189">
        <v>0</v>
      </c>
      <c r="N671" s="189">
        <v>0</v>
      </c>
      <c r="O671" s="189">
        <f t="shared" si="10"/>
        <v>2754409.33</v>
      </c>
    </row>
    <row r="672" spans="1:15" x14ac:dyDescent="0.25">
      <c r="A672" s="221" t="s">
        <v>51</v>
      </c>
      <c r="B672" s="222" t="s">
        <v>30</v>
      </c>
      <c r="C672" s="186">
        <v>41615</v>
      </c>
      <c r="D672" s="187" t="s">
        <v>654</v>
      </c>
      <c r="E672" s="237">
        <v>95341610.089375839</v>
      </c>
      <c r="F672" s="189">
        <v>0</v>
      </c>
      <c r="G672" s="189">
        <v>0</v>
      </c>
      <c r="H672" s="189">
        <v>0</v>
      </c>
      <c r="I672" s="189">
        <v>0</v>
      </c>
      <c r="J672" s="189">
        <v>66828690.359999999</v>
      </c>
      <c r="K672" s="189">
        <v>0</v>
      </c>
      <c r="L672" s="189">
        <v>6384020.080000001</v>
      </c>
      <c r="M672" s="189">
        <v>0</v>
      </c>
      <c r="N672" s="189">
        <v>0</v>
      </c>
      <c r="O672" s="189">
        <f t="shared" si="10"/>
        <v>73212710.439999998</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5832602.4899999984</v>
      </c>
      <c r="M675" s="189">
        <v>0</v>
      </c>
      <c r="N675" s="189">
        <v>0</v>
      </c>
      <c r="O675" s="189">
        <f t="shared" si="10"/>
        <v>5832602.4899999984</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42044.89</v>
      </c>
      <c r="M676" s="189">
        <v>0</v>
      </c>
      <c r="N676" s="189">
        <v>0</v>
      </c>
      <c r="O676" s="189">
        <f t="shared" si="10"/>
        <v>42044.89</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53665441.690000005</v>
      </c>
      <c r="K678" s="189">
        <v>0</v>
      </c>
      <c r="L678" s="189">
        <v>14430246.840000002</v>
      </c>
      <c r="M678" s="189">
        <v>0</v>
      </c>
      <c r="N678" s="189">
        <v>0</v>
      </c>
      <c r="O678" s="189">
        <f t="shared" si="10"/>
        <v>68095688.530000001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392185.58</v>
      </c>
      <c r="M679" s="189">
        <v>0</v>
      </c>
      <c r="N679" s="189">
        <v>0</v>
      </c>
      <c r="O679" s="189">
        <f t="shared" si="10"/>
        <v>392185.58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2216387.4900000002</v>
      </c>
      <c r="M680" s="189">
        <v>0</v>
      </c>
      <c r="N680" s="189">
        <v>0</v>
      </c>
      <c r="O680" s="189">
        <f t="shared" si="10"/>
        <v>2216387.4900000002</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456832.97000000003</v>
      </c>
      <c r="M683" s="189">
        <v>0</v>
      </c>
      <c r="N683" s="189">
        <v>0</v>
      </c>
      <c r="O683" s="264">
        <f t="shared" si="10"/>
        <v>6861863.0499999998</v>
      </c>
    </row>
    <row r="684" spans="1:15" x14ac:dyDescent="0.25">
      <c r="A684" s="255" t="s">
        <v>51</v>
      </c>
      <c r="B684" s="258" t="s">
        <v>31</v>
      </c>
      <c r="C684" s="256">
        <v>44001</v>
      </c>
      <c r="D684" s="259" t="s">
        <v>665</v>
      </c>
      <c r="E684" s="237">
        <v>47357825.866485953</v>
      </c>
      <c r="F684" s="189">
        <v>895897.34</v>
      </c>
      <c r="G684" s="189">
        <v>74527686.069999993</v>
      </c>
      <c r="H684" s="189">
        <v>0</v>
      </c>
      <c r="I684" s="189">
        <v>0</v>
      </c>
      <c r="J684" s="189">
        <v>0</v>
      </c>
      <c r="K684" s="189">
        <v>0</v>
      </c>
      <c r="L684" s="189">
        <v>4178330.16</v>
      </c>
      <c r="M684" s="189">
        <v>0</v>
      </c>
      <c r="N684" s="189">
        <v>0</v>
      </c>
      <c r="O684" s="264">
        <f t="shared" si="10"/>
        <v>79601913.569999993</v>
      </c>
    </row>
    <row r="685" spans="1:15" x14ac:dyDescent="0.25">
      <c r="A685" s="255" t="s">
        <v>51</v>
      </c>
      <c r="B685" s="258" t="s">
        <v>31</v>
      </c>
      <c r="C685" s="256">
        <v>44035</v>
      </c>
      <c r="D685" s="257" t="s">
        <v>389</v>
      </c>
      <c r="E685" s="237">
        <v>13751379444.200802</v>
      </c>
      <c r="F685" s="189">
        <v>263519.18</v>
      </c>
      <c r="G685" s="189">
        <v>9519133804.1900005</v>
      </c>
      <c r="H685" s="189">
        <v>0</v>
      </c>
      <c r="I685" s="189">
        <v>0</v>
      </c>
      <c r="J685" s="189">
        <v>0</v>
      </c>
      <c r="K685" s="189">
        <v>0</v>
      </c>
      <c r="L685" s="189">
        <v>10147837.410000002</v>
      </c>
      <c r="M685" s="189">
        <v>0</v>
      </c>
      <c r="N685" s="189">
        <v>0</v>
      </c>
      <c r="O685" s="264">
        <f t="shared" si="10"/>
        <v>9529545160.7800007</v>
      </c>
    </row>
    <row r="686" spans="1:15" x14ac:dyDescent="0.25">
      <c r="A686" s="255" t="s">
        <v>51</v>
      </c>
      <c r="B686" s="258" t="s">
        <v>31</v>
      </c>
      <c r="C686" s="256">
        <v>44078</v>
      </c>
      <c r="D686" s="259" t="s">
        <v>666</v>
      </c>
      <c r="E686" s="237">
        <v>10979039199.016653</v>
      </c>
      <c r="F686" s="189">
        <v>0</v>
      </c>
      <c r="G686" s="189">
        <v>16545643682.769995</v>
      </c>
      <c r="H686" s="189">
        <v>0</v>
      </c>
      <c r="I686" s="189">
        <v>0</v>
      </c>
      <c r="J686" s="189">
        <v>0</v>
      </c>
      <c r="K686" s="189">
        <v>0</v>
      </c>
      <c r="L686" s="189">
        <v>21199.919999999998</v>
      </c>
      <c r="M686" s="189">
        <v>0</v>
      </c>
      <c r="N686" s="189">
        <v>0</v>
      </c>
      <c r="O686" s="264">
        <f t="shared" si="10"/>
        <v>16545664882.689995</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3800294.0800000005</v>
      </c>
      <c r="M687" s="189">
        <v>0</v>
      </c>
      <c r="N687" s="189">
        <v>0</v>
      </c>
      <c r="O687" s="264">
        <f t="shared" si="10"/>
        <v>3906667.2200000007</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142580216</v>
      </c>
      <c r="K689" s="189">
        <v>0</v>
      </c>
      <c r="L689" s="189">
        <v>0</v>
      </c>
      <c r="M689" s="189">
        <v>0</v>
      </c>
      <c r="N689" s="189">
        <v>0</v>
      </c>
      <c r="O689" s="264">
        <f t="shared" si="10"/>
        <v>142580216</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2121990182.6400001</v>
      </c>
      <c r="H691" s="189">
        <v>0</v>
      </c>
      <c r="I691" s="189">
        <v>0</v>
      </c>
      <c r="J691" s="189">
        <v>0</v>
      </c>
      <c r="K691" s="189">
        <v>0</v>
      </c>
      <c r="L691" s="189">
        <v>22129.62</v>
      </c>
      <c r="M691" s="189">
        <v>0</v>
      </c>
      <c r="N691" s="189">
        <v>0</v>
      </c>
      <c r="O691" s="189">
        <f t="shared" si="10"/>
        <v>2122012312.26</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462682574.70000005</v>
      </c>
      <c r="H693" s="189">
        <v>0</v>
      </c>
      <c r="I693" s="189">
        <v>0</v>
      </c>
      <c r="J693" s="189">
        <v>0</v>
      </c>
      <c r="K693" s="189">
        <v>0</v>
      </c>
      <c r="L693" s="189">
        <v>120184.20000000001</v>
      </c>
      <c r="M693" s="189">
        <v>0</v>
      </c>
      <c r="N693" s="189">
        <v>0</v>
      </c>
      <c r="O693" s="189">
        <f t="shared" si="10"/>
        <v>462802758.90000004</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61105806.849999994</v>
      </c>
      <c r="K695" s="189">
        <v>0</v>
      </c>
      <c r="L695" s="189">
        <v>0</v>
      </c>
      <c r="M695" s="189">
        <v>0</v>
      </c>
      <c r="N695" s="189">
        <v>0</v>
      </c>
      <c r="O695" s="189">
        <f t="shared" si="10"/>
        <v>61105806.849999994</v>
      </c>
    </row>
    <row r="696" spans="1:15" x14ac:dyDescent="0.25">
      <c r="A696" s="221" t="s">
        <v>51</v>
      </c>
      <c r="B696" s="222" t="s">
        <v>31</v>
      </c>
      <c r="C696" s="186">
        <v>44847</v>
      </c>
      <c r="D696" s="187" t="s">
        <v>675</v>
      </c>
      <c r="E696" s="237">
        <v>6945916562.1175404</v>
      </c>
      <c r="F696" s="189">
        <v>0</v>
      </c>
      <c r="G696" s="189">
        <v>6740210548.5500002</v>
      </c>
      <c r="H696" s="189">
        <v>0</v>
      </c>
      <c r="I696" s="189">
        <v>0</v>
      </c>
      <c r="J696" s="189">
        <v>0</v>
      </c>
      <c r="K696" s="189">
        <v>0</v>
      </c>
      <c r="L696" s="189">
        <v>2560202.5500000003</v>
      </c>
      <c r="M696" s="189">
        <v>0</v>
      </c>
      <c r="N696" s="189">
        <v>0</v>
      </c>
      <c r="O696" s="189">
        <f t="shared" si="10"/>
        <v>6742770751.1000004</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395654186.68999994</v>
      </c>
      <c r="H699" s="189">
        <v>0</v>
      </c>
      <c r="I699" s="189">
        <v>0</v>
      </c>
      <c r="J699" s="189">
        <v>0</v>
      </c>
      <c r="K699" s="189">
        <v>0</v>
      </c>
      <c r="L699" s="189">
        <v>9375977.6900000032</v>
      </c>
      <c r="M699" s="189">
        <v>0</v>
      </c>
      <c r="N699" s="189">
        <v>0</v>
      </c>
      <c r="O699" s="189">
        <f t="shared" si="10"/>
        <v>405030164.37999994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25320126.249999996</v>
      </c>
      <c r="G705" s="189">
        <v>22753008263.979988</v>
      </c>
      <c r="H705" s="189">
        <v>0</v>
      </c>
      <c r="I705" s="189">
        <v>0</v>
      </c>
      <c r="J705" s="189">
        <v>0</v>
      </c>
      <c r="K705" s="189">
        <v>0</v>
      </c>
      <c r="L705" s="189">
        <v>5786737.8399999999</v>
      </c>
      <c r="M705" s="189">
        <v>0</v>
      </c>
      <c r="N705" s="189">
        <v>0</v>
      </c>
      <c r="O705" s="264">
        <f t="shared" si="10"/>
        <v>22784115128.069988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2071223.35</v>
      </c>
      <c r="M707" s="189">
        <v>0</v>
      </c>
      <c r="N707" s="189">
        <v>0</v>
      </c>
      <c r="O707" s="264">
        <f t="shared" si="10"/>
        <v>2071223.35</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8415345.9299999997</v>
      </c>
      <c r="M723" s="189">
        <v>0</v>
      </c>
      <c r="N723" s="189">
        <v>0</v>
      </c>
      <c r="O723" s="264">
        <f t="shared" si="11"/>
        <v>8415345.9299999997</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39135094.230000004</v>
      </c>
      <c r="M729" s="189">
        <v>0</v>
      </c>
      <c r="N729" s="189">
        <v>0</v>
      </c>
      <c r="O729" s="264">
        <f t="shared" si="11"/>
        <v>39135094.230000004</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20261536.219999995</v>
      </c>
      <c r="M730" s="189">
        <v>0</v>
      </c>
      <c r="N730" s="189">
        <v>0</v>
      </c>
      <c r="O730" s="264">
        <f t="shared" si="11"/>
        <v>20261536.219999995</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5820076.4000000004</v>
      </c>
      <c r="M733" s="189">
        <v>0</v>
      </c>
      <c r="N733" s="189">
        <v>0</v>
      </c>
      <c r="O733" s="189">
        <f t="shared" si="11"/>
        <v>5820076.4000000004</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4756313.25</v>
      </c>
      <c r="M735" s="189">
        <v>0</v>
      </c>
      <c r="N735" s="189">
        <v>0</v>
      </c>
      <c r="O735" s="189">
        <f t="shared" si="11"/>
        <v>4756313.25</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324793.19</v>
      </c>
      <c r="M737" s="189">
        <v>0</v>
      </c>
      <c r="N737" s="189">
        <v>0</v>
      </c>
      <c r="O737" s="189">
        <f t="shared" si="11"/>
        <v>324793.19</v>
      </c>
    </row>
    <row r="738" spans="1:15" x14ac:dyDescent="0.25">
      <c r="A738" s="221" t="s">
        <v>51</v>
      </c>
      <c r="B738" s="222" t="s">
        <v>33</v>
      </c>
      <c r="C738" s="186">
        <v>50270</v>
      </c>
      <c r="D738" s="187" t="s">
        <v>714</v>
      </c>
      <c r="E738" s="237">
        <v>6294078.9651735146</v>
      </c>
      <c r="F738" s="189">
        <v>2349645.5699999998</v>
      </c>
      <c r="G738" s="189">
        <v>0</v>
      </c>
      <c r="H738" s="189">
        <v>0</v>
      </c>
      <c r="I738" s="189">
        <v>0</v>
      </c>
      <c r="J738" s="189">
        <v>0</v>
      </c>
      <c r="K738" s="189">
        <v>0</v>
      </c>
      <c r="L738" s="189">
        <v>206647.09000000003</v>
      </c>
      <c r="M738" s="189">
        <v>0</v>
      </c>
      <c r="N738" s="189">
        <v>0</v>
      </c>
      <c r="O738" s="189">
        <f t="shared" si="11"/>
        <v>2556292.6599999997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1122606.45</v>
      </c>
      <c r="M739" s="189">
        <v>0</v>
      </c>
      <c r="N739" s="189">
        <v>0</v>
      </c>
      <c r="O739" s="189">
        <f t="shared" si="11"/>
        <v>1122606.45</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2039187.3500000006</v>
      </c>
      <c r="M740" s="189">
        <v>0</v>
      </c>
      <c r="N740" s="189">
        <v>0</v>
      </c>
      <c r="O740" s="189">
        <f t="shared" si="11"/>
        <v>2039187.3500000006</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10156008.930000003</v>
      </c>
      <c r="M741" s="189">
        <v>0</v>
      </c>
      <c r="N741" s="189">
        <v>0</v>
      </c>
      <c r="O741" s="264">
        <f t="shared" si="11"/>
        <v>10156008.930000003</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2530656.2799999998</v>
      </c>
      <c r="M748" s="189">
        <v>0</v>
      </c>
      <c r="N748" s="189">
        <v>0</v>
      </c>
      <c r="O748" s="264">
        <f t="shared" si="11"/>
        <v>2530656.2799999998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5513097.71</v>
      </c>
      <c r="M749" s="189">
        <v>0</v>
      </c>
      <c r="N749" s="189">
        <v>0</v>
      </c>
      <c r="O749" s="264">
        <f t="shared" si="11"/>
        <v>5513097.71</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527575.24</v>
      </c>
      <c r="M752" s="189">
        <v>0</v>
      </c>
      <c r="N752" s="189">
        <v>0</v>
      </c>
      <c r="O752" s="189">
        <f t="shared" si="11"/>
        <v>527575.24</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6444838.4399999995</v>
      </c>
      <c r="M753" s="189">
        <v>0</v>
      </c>
      <c r="N753" s="189">
        <v>0</v>
      </c>
      <c r="O753" s="189">
        <f t="shared" si="11"/>
        <v>6444838.4399999995</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312340.23000000004</v>
      </c>
      <c r="M756" s="189">
        <v>0</v>
      </c>
      <c r="N756" s="189">
        <v>0</v>
      </c>
      <c r="O756" s="189">
        <f t="shared" si="11"/>
        <v>312340.23000000004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0</v>
      </c>
      <c r="M757" s="189">
        <v>0</v>
      </c>
      <c r="N757" s="189">
        <v>0</v>
      </c>
      <c r="O757" s="189">
        <f t="shared" si="11"/>
        <v>0</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7878187.29</v>
      </c>
      <c r="M758" s="189">
        <v>0</v>
      </c>
      <c r="N758" s="189">
        <v>0</v>
      </c>
      <c r="O758" s="189">
        <f t="shared" si="11"/>
        <v>7878187.29</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82611.89</v>
      </c>
      <c r="M762" s="189">
        <v>0</v>
      </c>
      <c r="N762" s="189">
        <v>0</v>
      </c>
      <c r="O762" s="264">
        <f t="shared" si="11"/>
        <v>82611.89</v>
      </c>
    </row>
    <row r="763" spans="1:15" x14ac:dyDescent="0.25">
      <c r="A763" s="255" t="s">
        <v>51</v>
      </c>
      <c r="B763" s="258" t="s">
        <v>34</v>
      </c>
      <c r="C763" s="256">
        <v>52079</v>
      </c>
      <c r="D763" s="259" t="s">
        <v>734</v>
      </c>
      <c r="E763" s="237">
        <v>572378643.29251528</v>
      </c>
      <c r="F763" s="189">
        <v>0</v>
      </c>
      <c r="G763" s="189">
        <v>0</v>
      </c>
      <c r="H763" s="189">
        <v>0</v>
      </c>
      <c r="I763" s="189">
        <v>0</v>
      </c>
      <c r="J763" s="189">
        <v>148743158.20999998</v>
      </c>
      <c r="K763" s="189">
        <v>0</v>
      </c>
      <c r="L763" s="189">
        <v>0</v>
      </c>
      <c r="M763" s="189">
        <v>0</v>
      </c>
      <c r="N763" s="189">
        <v>0</v>
      </c>
      <c r="O763" s="264">
        <f t="shared" si="11"/>
        <v>148743158.20999998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339407.64999999997</v>
      </c>
      <c r="M768" s="189">
        <v>0</v>
      </c>
      <c r="N768" s="189">
        <v>0</v>
      </c>
      <c r="O768" s="264">
        <f t="shared" si="11"/>
        <v>339407.64999999997</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50046742.450000003</v>
      </c>
      <c r="K774" s="189">
        <v>0</v>
      </c>
      <c r="L774" s="189">
        <v>0</v>
      </c>
      <c r="M774" s="189">
        <v>0</v>
      </c>
      <c r="N774" s="189">
        <v>0</v>
      </c>
      <c r="O774" s="189">
        <f t="shared" si="11"/>
        <v>50046742.450000003</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1434087.9700000002</v>
      </c>
      <c r="M779" s="189">
        <v>0</v>
      </c>
      <c r="N779" s="189">
        <v>0</v>
      </c>
      <c r="O779" s="189">
        <f t="shared" si="11"/>
        <v>1434087.9700000002</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2786238.1399999992</v>
      </c>
      <c r="M783" s="189">
        <v>0</v>
      </c>
      <c r="N783" s="189">
        <v>0</v>
      </c>
      <c r="O783" s="264">
        <f t="shared" si="12"/>
        <v>2786238.1399999992</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1122867.5299999998</v>
      </c>
      <c r="M785" s="189">
        <v>0</v>
      </c>
      <c r="N785" s="189">
        <v>0</v>
      </c>
      <c r="O785" s="264">
        <f t="shared" si="12"/>
        <v>1122867.5299999998</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41449268.830000006</v>
      </c>
      <c r="K794" s="189">
        <v>0</v>
      </c>
      <c r="L794" s="189">
        <v>0</v>
      </c>
      <c r="M794" s="189">
        <v>0</v>
      </c>
      <c r="N794" s="189">
        <v>0</v>
      </c>
      <c r="O794" s="189">
        <f t="shared" si="12"/>
        <v>41449268.830000006</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243502.05000000002</v>
      </c>
      <c r="K797" s="189">
        <v>0</v>
      </c>
      <c r="L797" s="189">
        <v>0</v>
      </c>
      <c r="M797" s="189">
        <v>0</v>
      </c>
      <c r="N797" s="189">
        <v>0</v>
      </c>
      <c r="O797" s="189">
        <f t="shared" si="12"/>
        <v>243502.05000000002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361721.69999999995</v>
      </c>
      <c r="M805" s="189">
        <v>0</v>
      </c>
      <c r="N805" s="189">
        <v>0</v>
      </c>
      <c r="O805" s="264">
        <f t="shared" si="12"/>
        <v>361721.69999999995</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183309.14</v>
      </c>
      <c r="M808" s="189">
        <v>0</v>
      </c>
      <c r="N808" s="189">
        <v>0</v>
      </c>
      <c r="O808" s="264">
        <f t="shared" si="12"/>
        <v>183309.14</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365748.76999999996</v>
      </c>
      <c r="M812" s="189">
        <v>0</v>
      </c>
      <c r="N812" s="189">
        <v>0</v>
      </c>
      <c r="O812" s="189">
        <f t="shared" si="12"/>
        <v>365748.76999999996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57546459.119999997</v>
      </c>
      <c r="K814" s="189">
        <v>0</v>
      </c>
      <c r="L814" s="189">
        <v>0</v>
      </c>
      <c r="M814" s="189">
        <v>0</v>
      </c>
      <c r="N814" s="189">
        <v>0</v>
      </c>
      <c r="O814" s="189">
        <f t="shared" si="12"/>
        <v>57546459.119999997</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4125602.82</v>
      </c>
      <c r="M816" s="189">
        <v>0</v>
      </c>
      <c r="N816" s="189">
        <v>0</v>
      </c>
      <c r="O816" s="189">
        <f t="shared" si="12"/>
        <v>4125602.82</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259381861.49999997</v>
      </c>
      <c r="K819" s="189">
        <v>0</v>
      </c>
      <c r="L819" s="189">
        <v>2300437.7400000007</v>
      </c>
      <c r="M819" s="189">
        <v>0</v>
      </c>
      <c r="N819" s="189">
        <v>0</v>
      </c>
      <c r="O819" s="189">
        <f t="shared" si="12"/>
        <v>261682299.23999998</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472280791.06999981</v>
      </c>
      <c r="H822" s="189">
        <v>0</v>
      </c>
      <c r="I822" s="189">
        <v>0</v>
      </c>
      <c r="J822" s="189">
        <v>0</v>
      </c>
      <c r="K822" s="189">
        <v>0</v>
      </c>
      <c r="L822" s="189">
        <v>16680724.990000002</v>
      </c>
      <c r="M822" s="189">
        <v>0</v>
      </c>
      <c r="N822" s="189">
        <v>0</v>
      </c>
      <c r="O822" s="264">
        <f t="shared" si="12"/>
        <v>488961516.05999982</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757210.31999999983</v>
      </c>
      <c r="M823" s="189">
        <v>0</v>
      </c>
      <c r="N823" s="189">
        <v>0</v>
      </c>
      <c r="O823" s="264">
        <f t="shared" si="12"/>
        <v>757210.31999999983</v>
      </c>
    </row>
    <row r="824" spans="1:15" x14ac:dyDescent="0.25">
      <c r="A824" s="255" t="s">
        <v>51</v>
      </c>
      <c r="B824" s="258" t="s">
        <v>35</v>
      </c>
      <c r="C824" s="256">
        <v>54051</v>
      </c>
      <c r="D824" s="259" t="s">
        <v>785</v>
      </c>
      <c r="E824" s="237">
        <v>15682866.101198373</v>
      </c>
      <c r="F824" s="189">
        <v>0</v>
      </c>
      <c r="G824" s="189">
        <v>20517925.849999998</v>
      </c>
      <c r="H824" s="189">
        <v>0</v>
      </c>
      <c r="I824" s="189">
        <v>0</v>
      </c>
      <c r="J824" s="189">
        <v>0</v>
      </c>
      <c r="K824" s="189">
        <v>0</v>
      </c>
      <c r="L824" s="189">
        <v>0</v>
      </c>
      <c r="M824" s="189">
        <v>0</v>
      </c>
      <c r="N824" s="189">
        <v>0</v>
      </c>
      <c r="O824" s="264">
        <f t="shared" si="12"/>
        <v>20517925.849999998</v>
      </c>
    </row>
    <row r="825" spans="1:15" x14ac:dyDescent="0.25">
      <c r="A825" s="255" t="s">
        <v>51</v>
      </c>
      <c r="B825" s="258" t="s">
        <v>35</v>
      </c>
      <c r="C825" s="256">
        <v>54099</v>
      </c>
      <c r="D825" s="259" t="s">
        <v>786</v>
      </c>
      <c r="E825" s="237">
        <v>109582951.16206069</v>
      </c>
      <c r="F825" s="189">
        <v>0</v>
      </c>
      <c r="G825" s="189">
        <v>344508308.59999996</v>
      </c>
      <c r="H825" s="189">
        <v>0</v>
      </c>
      <c r="I825" s="189">
        <v>0</v>
      </c>
      <c r="J825" s="189">
        <v>0</v>
      </c>
      <c r="K825" s="189">
        <v>0</v>
      </c>
      <c r="L825" s="189">
        <v>445042.70000000007</v>
      </c>
      <c r="M825" s="189">
        <v>0</v>
      </c>
      <c r="N825" s="189">
        <v>0</v>
      </c>
      <c r="O825" s="264">
        <f t="shared" si="12"/>
        <v>344953351.29999995</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32638436.630000003</v>
      </c>
      <c r="H829" s="189">
        <v>0</v>
      </c>
      <c r="I829" s="189">
        <v>0</v>
      </c>
      <c r="J829" s="189">
        <v>0</v>
      </c>
      <c r="K829" s="189">
        <v>0</v>
      </c>
      <c r="L829" s="189">
        <v>40351.159999999996</v>
      </c>
      <c r="M829" s="189">
        <v>0</v>
      </c>
      <c r="N829" s="189">
        <v>0</v>
      </c>
      <c r="O829" s="264">
        <f t="shared" si="12"/>
        <v>32678787.790000003</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88419979.74000001</v>
      </c>
      <c r="H833" s="189">
        <v>0</v>
      </c>
      <c r="I833" s="189">
        <v>0</v>
      </c>
      <c r="J833" s="189">
        <v>0</v>
      </c>
      <c r="K833" s="189">
        <v>0</v>
      </c>
      <c r="L833" s="189">
        <v>0</v>
      </c>
      <c r="M833" s="189">
        <v>0</v>
      </c>
      <c r="N833" s="189">
        <v>0</v>
      </c>
      <c r="O833" s="189">
        <f t="shared" si="12"/>
        <v>88419979.74000001</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176498265.90999994</v>
      </c>
      <c r="H836" s="189">
        <v>0</v>
      </c>
      <c r="I836" s="189">
        <v>0</v>
      </c>
      <c r="J836" s="189">
        <v>0</v>
      </c>
      <c r="K836" s="189">
        <v>0</v>
      </c>
      <c r="L836" s="189">
        <v>6188003.0900000008</v>
      </c>
      <c r="M836" s="189">
        <v>0</v>
      </c>
      <c r="N836" s="189">
        <v>0</v>
      </c>
      <c r="O836" s="189">
        <f t="shared" si="12"/>
        <v>183393136.96999994</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26910246.910000004</v>
      </c>
      <c r="H839" s="189">
        <v>0</v>
      </c>
      <c r="I839" s="189">
        <v>0</v>
      </c>
      <c r="J839" s="189">
        <v>0</v>
      </c>
      <c r="K839" s="189">
        <v>0</v>
      </c>
      <c r="L839" s="189">
        <v>0</v>
      </c>
      <c r="M839" s="189">
        <v>0</v>
      </c>
      <c r="N839" s="189">
        <v>0</v>
      </c>
      <c r="O839" s="189">
        <f t="shared" si="12"/>
        <v>26910246.910000004</v>
      </c>
    </row>
    <row r="840" spans="1:15" x14ac:dyDescent="0.25">
      <c r="A840" s="221" t="s">
        <v>51</v>
      </c>
      <c r="B840" s="222" t="s">
        <v>35</v>
      </c>
      <c r="C840" s="186">
        <v>54377</v>
      </c>
      <c r="D840" s="187" t="s">
        <v>801</v>
      </c>
      <c r="E840" s="237">
        <v>149079.61998985161</v>
      </c>
      <c r="F840" s="189">
        <v>0</v>
      </c>
      <c r="G840" s="189">
        <v>7417060.5600000015</v>
      </c>
      <c r="H840" s="189">
        <v>0</v>
      </c>
      <c r="I840" s="189">
        <v>0</v>
      </c>
      <c r="J840" s="189">
        <v>0</v>
      </c>
      <c r="K840" s="189">
        <v>0</v>
      </c>
      <c r="L840" s="189">
        <v>29499.670000000002</v>
      </c>
      <c r="M840" s="189">
        <v>0</v>
      </c>
      <c r="N840" s="189">
        <v>0</v>
      </c>
      <c r="O840" s="189">
        <f t="shared" si="12"/>
        <v>7446560.2300000014</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4288942.37</v>
      </c>
      <c r="M841" s="189">
        <v>0</v>
      </c>
      <c r="N841" s="189">
        <v>0</v>
      </c>
      <c r="O841" s="264">
        <f t="shared" si="12"/>
        <v>4288942.37</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8844939.8599999994</v>
      </c>
      <c r="G843" s="189">
        <v>0</v>
      </c>
      <c r="H843" s="189">
        <v>0</v>
      </c>
      <c r="I843" s="189">
        <v>0</v>
      </c>
      <c r="J843" s="189">
        <v>0</v>
      </c>
      <c r="K843" s="189">
        <v>0</v>
      </c>
      <c r="L843" s="189">
        <v>11349809.479999993</v>
      </c>
      <c r="M843" s="189">
        <v>0</v>
      </c>
      <c r="N843" s="189">
        <v>0</v>
      </c>
      <c r="O843" s="264">
        <f t="shared" si="12"/>
        <v>20194749.339999992</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1222372.5900000001</v>
      </c>
      <c r="M846" s="189">
        <v>0</v>
      </c>
      <c r="N846" s="189">
        <v>0</v>
      </c>
      <c r="O846" s="264">
        <f t="shared" si="13"/>
        <v>1222372.5900000001</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0</v>
      </c>
      <c r="M847" s="189">
        <v>0</v>
      </c>
      <c r="N847" s="189">
        <v>0</v>
      </c>
      <c r="O847" s="264">
        <f t="shared" si="13"/>
        <v>0</v>
      </c>
    </row>
    <row r="848" spans="1:15" x14ac:dyDescent="0.25">
      <c r="A848" s="255" t="s">
        <v>51</v>
      </c>
      <c r="B848" s="258" t="s">
        <v>35</v>
      </c>
      <c r="C848" s="256">
        <v>54520</v>
      </c>
      <c r="D848" s="259" t="s">
        <v>809</v>
      </c>
      <c r="E848" s="237">
        <v>6460709.4284827337</v>
      </c>
      <c r="F848" s="189">
        <v>0</v>
      </c>
      <c r="G848" s="189">
        <v>36490714.149999991</v>
      </c>
      <c r="H848" s="189">
        <v>0</v>
      </c>
      <c r="I848" s="189">
        <v>0</v>
      </c>
      <c r="J848" s="189">
        <v>0</v>
      </c>
      <c r="K848" s="189">
        <v>0</v>
      </c>
      <c r="L848" s="189">
        <v>906701.91999999981</v>
      </c>
      <c r="M848" s="189">
        <v>0</v>
      </c>
      <c r="N848" s="189">
        <v>0</v>
      </c>
      <c r="O848" s="264">
        <f t="shared" si="13"/>
        <v>37397416.069999993</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98484694.240000054</v>
      </c>
      <c r="H851" s="189">
        <v>0</v>
      </c>
      <c r="I851" s="189">
        <v>0</v>
      </c>
      <c r="J851" s="189">
        <v>0</v>
      </c>
      <c r="K851" s="189">
        <v>0</v>
      </c>
      <c r="L851" s="189">
        <v>0</v>
      </c>
      <c r="M851" s="189">
        <v>0</v>
      </c>
      <c r="N851" s="189">
        <v>0</v>
      </c>
      <c r="O851" s="189">
        <f t="shared" si="13"/>
        <v>98484694.240000054</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262931987.02000007</v>
      </c>
      <c r="H853" s="189">
        <v>0</v>
      </c>
      <c r="I853" s="189">
        <v>0</v>
      </c>
      <c r="J853" s="189">
        <v>0</v>
      </c>
      <c r="K853" s="189">
        <v>0</v>
      </c>
      <c r="L853" s="189">
        <v>3440904.4100000011</v>
      </c>
      <c r="M853" s="189">
        <v>0</v>
      </c>
      <c r="N853" s="189">
        <v>0</v>
      </c>
      <c r="O853" s="189">
        <f t="shared" si="13"/>
        <v>266372891.43000007</v>
      </c>
    </row>
    <row r="854" spans="1:15" x14ac:dyDescent="0.25">
      <c r="A854" s="221" t="s">
        <v>51</v>
      </c>
      <c r="B854" s="222" t="s">
        <v>35</v>
      </c>
      <c r="C854" s="186">
        <v>54680</v>
      </c>
      <c r="D854" s="187" t="s">
        <v>814</v>
      </c>
      <c r="E854" s="237">
        <v>7611439.1572012194</v>
      </c>
      <c r="F854" s="189">
        <v>0</v>
      </c>
      <c r="G854" s="189">
        <v>29897300.839999996</v>
      </c>
      <c r="H854" s="189">
        <v>0</v>
      </c>
      <c r="I854" s="189">
        <v>0</v>
      </c>
      <c r="J854" s="189">
        <v>0</v>
      </c>
      <c r="K854" s="189">
        <v>0</v>
      </c>
      <c r="L854" s="189">
        <v>702863.49</v>
      </c>
      <c r="M854" s="189">
        <v>0</v>
      </c>
      <c r="N854" s="189">
        <v>0</v>
      </c>
      <c r="O854" s="189">
        <f t="shared" si="13"/>
        <v>30600164.329999994</v>
      </c>
    </row>
    <row r="855" spans="1:15" x14ac:dyDescent="0.25">
      <c r="A855" s="221" t="s">
        <v>51</v>
      </c>
      <c r="B855" s="222" t="s">
        <v>35</v>
      </c>
      <c r="C855" s="186">
        <v>54720</v>
      </c>
      <c r="D855" s="187" t="s">
        <v>815</v>
      </c>
      <c r="E855" s="237">
        <v>198671953.80617708</v>
      </c>
      <c r="F855" s="189">
        <v>410358.53999999992</v>
      </c>
      <c r="G855" s="189">
        <v>471808205.5800001</v>
      </c>
      <c r="H855" s="189">
        <v>0</v>
      </c>
      <c r="I855" s="189">
        <v>0</v>
      </c>
      <c r="J855" s="189">
        <v>0</v>
      </c>
      <c r="K855" s="189">
        <v>0</v>
      </c>
      <c r="L855" s="189">
        <v>12067923.600000001</v>
      </c>
      <c r="M855" s="189">
        <v>0</v>
      </c>
      <c r="N855" s="189">
        <v>0</v>
      </c>
      <c r="O855" s="189">
        <f t="shared" si="13"/>
        <v>484286487.72000015</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3142010.93</v>
      </c>
      <c r="H858" s="189">
        <v>0</v>
      </c>
      <c r="I858" s="189">
        <v>0</v>
      </c>
      <c r="J858" s="189">
        <v>0</v>
      </c>
      <c r="K858" s="189">
        <v>0</v>
      </c>
      <c r="L858" s="189">
        <v>1521322.77</v>
      </c>
      <c r="M858" s="189">
        <v>0</v>
      </c>
      <c r="N858" s="189">
        <v>0</v>
      </c>
      <c r="O858" s="189">
        <f t="shared" si="13"/>
        <v>4663333.7</v>
      </c>
    </row>
    <row r="859" spans="1:15" x14ac:dyDescent="0.25">
      <c r="A859" s="221" t="s">
        <v>51</v>
      </c>
      <c r="B859" s="222" t="s">
        <v>35</v>
      </c>
      <c r="C859" s="186">
        <v>54820</v>
      </c>
      <c r="D859" s="187" t="s">
        <v>161</v>
      </c>
      <c r="E859" s="237">
        <v>19339634.577237651</v>
      </c>
      <c r="F859" s="189">
        <v>0</v>
      </c>
      <c r="G859" s="189">
        <v>47120765.389999993</v>
      </c>
      <c r="H859" s="189">
        <v>0</v>
      </c>
      <c r="I859" s="189">
        <v>0</v>
      </c>
      <c r="J859" s="189">
        <v>0</v>
      </c>
      <c r="K859" s="189">
        <v>0</v>
      </c>
      <c r="L859" s="189">
        <v>98470.260000000009</v>
      </c>
      <c r="M859" s="189">
        <v>0</v>
      </c>
      <c r="N859" s="189">
        <v>0</v>
      </c>
      <c r="O859" s="189">
        <f t="shared" si="13"/>
        <v>47219235.649999991</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118439.11</v>
      </c>
      <c r="G861" s="189">
        <v>0</v>
      </c>
      <c r="H861" s="189">
        <v>0</v>
      </c>
      <c r="I861" s="189">
        <v>0</v>
      </c>
      <c r="J861" s="189">
        <v>0</v>
      </c>
      <c r="K861" s="189">
        <v>0</v>
      </c>
      <c r="L861" s="189">
        <v>3340167.45</v>
      </c>
      <c r="M861" s="189">
        <v>0</v>
      </c>
      <c r="N861" s="189">
        <v>0</v>
      </c>
      <c r="O861" s="264">
        <f t="shared" si="13"/>
        <v>3458606.56</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0</v>
      </c>
      <c r="M866" s="189">
        <v>0</v>
      </c>
      <c r="N866" s="189">
        <v>0</v>
      </c>
      <c r="O866" s="264">
        <f t="shared" si="13"/>
        <v>0</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1397147.9300000002</v>
      </c>
      <c r="M871" s="189">
        <v>0</v>
      </c>
      <c r="N871" s="189">
        <v>0</v>
      </c>
      <c r="O871" s="189">
        <f t="shared" si="13"/>
        <v>1397147.9300000002</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18122287.060000002</v>
      </c>
      <c r="M874" s="189">
        <v>0</v>
      </c>
      <c r="N874" s="189">
        <v>0</v>
      </c>
      <c r="O874" s="189">
        <f t="shared" si="13"/>
        <v>18122287.060000002</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315932.22000000003</v>
      </c>
      <c r="M876" s="189">
        <v>0</v>
      </c>
      <c r="N876" s="189">
        <v>0</v>
      </c>
      <c r="O876" s="189">
        <f t="shared" si="13"/>
        <v>315932.22000000003</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991759.87999999989</v>
      </c>
      <c r="M881" s="189">
        <v>0</v>
      </c>
      <c r="N881" s="189">
        <v>0</v>
      </c>
      <c r="O881" s="264">
        <f t="shared" si="13"/>
        <v>991759.87999999989</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59625919.020000003</v>
      </c>
      <c r="K885" s="189">
        <v>0</v>
      </c>
      <c r="L885" s="189">
        <v>395923.81</v>
      </c>
      <c r="M885" s="189">
        <v>0</v>
      </c>
      <c r="N885" s="189">
        <v>0</v>
      </c>
      <c r="O885" s="264">
        <f t="shared" si="13"/>
        <v>60021842.830000006</v>
      </c>
    </row>
    <row r="886" spans="1:15" x14ac:dyDescent="0.25">
      <c r="A886" s="255" t="s">
        <v>51</v>
      </c>
      <c r="B886" s="258" t="s">
        <v>37</v>
      </c>
      <c r="C886" s="256">
        <v>66682</v>
      </c>
      <c r="D886" s="259" t="s">
        <v>841</v>
      </c>
      <c r="E886" s="237">
        <v>5225499.2283821423</v>
      </c>
      <c r="F886" s="189">
        <v>0</v>
      </c>
      <c r="G886" s="189">
        <v>0</v>
      </c>
      <c r="H886" s="189">
        <v>0</v>
      </c>
      <c r="I886" s="189">
        <v>0</v>
      </c>
      <c r="J886" s="189">
        <v>16639633</v>
      </c>
      <c r="K886" s="189">
        <v>0</v>
      </c>
      <c r="L886" s="189">
        <v>339545.45</v>
      </c>
      <c r="M886" s="189">
        <v>0</v>
      </c>
      <c r="N886" s="189">
        <v>0</v>
      </c>
      <c r="O886" s="264">
        <f t="shared" si="13"/>
        <v>16979178.449999999</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6789289.2400000002</v>
      </c>
      <c r="M887" s="189">
        <v>0</v>
      </c>
      <c r="N887" s="189">
        <v>0</v>
      </c>
      <c r="O887" s="264">
        <f t="shared" si="13"/>
        <v>6789289.2400000002</v>
      </c>
    </row>
    <row r="888" spans="1:15" x14ac:dyDescent="0.25">
      <c r="A888" s="255" t="s">
        <v>51</v>
      </c>
      <c r="B888" s="258" t="s">
        <v>38</v>
      </c>
      <c r="C888" s="256">
        <v>68001</v>
      </c>
      <c r="D888" s="259" t="s">
        <v>843</v>
      </c>
      <c r="E888" s="237">
        <v>8195910.5369915552</v>
      </c>
      <c r="F888" s="189">
        <v>5184799.34</v>
      </c>
      <c r="G888" s="189">
        <v>0</v>
      </c>
      <c r="H888" s="189">
        <v>0</v>
      </c>
      <c r="I888" s="189">
        <v>0</v>
      </c>
      <c r="J888" s="189">
        <v>0</v>
      </c>
      <c r="K888" s="189">
        <v>0</v>
      </c>
      <c r="L888" s="189">
        <v>389787.36</v>
      </c>
      <c r="M888" s="189">
        <v>0</v>
      </c>
      <c r="N888" s="189">
        <v>0</v>
      </c>
      <c r="O888" s="264">
        <f t="shared" si="13"/>
        <v>5574586.7000000002</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11863289.609999999</v>
      </c>
      <c r="M891" s="189">
        <v>0</v>
      </c>
      <c r="N891" s="189">
        <v>0</v>
      </c>
      <c r="O891" s="189">
        <f t="shared" si="13"/>
        <v>11863289.609999999</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22044755.82</v>
      </c>
      <c r="M894" s="189">
        <v>0</v>
      </c>
      <c r="N894" s="189">
        <v>0</v>
      </c>
      <c r="O894" s="189">
        <f t="shared" si="13"/>
        <v>22044755.82</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6409354.1099999985</v>
      </c>
      <c r="M895" s="189">
        <v>0</v>
      </c>
      <c r="N895" s="189">
        <v>0</v>
      </c>
      <c r="O895" s="189">
        <f t="shared" si="13"/>
        <v>6409354.1099999985</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762830.9</v>
      </c>
      <c r="K898" s="189">
        <v>0</v>
      </c>
      <c r="L898" s="189">
        <v>0</v>
      </c>
      <c r="M898" s="189">
        <v>0</v>
      </c>
      <c r="N898" s="189">
        <v>0</v>
      </c>
      <c r="O898" s="189">
        <f t="shared" si="13"/>
        <v>762830.9</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160723.94000000003</v>
      </c>
      <c r="O899" s="189">
        <f t="shared" si="13"/>
        <v>4891360.870000001</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313490.32</v>
      </c>
      <c r="M901" s="189">
        <v>0</v>
      </c>
      <c r="N901" s="189">
        <v>0</v>
      </c>
      <c r="O901" s="264">
        <f t="shared" si="13"/>
        <v>313490.32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954372.62000000011</v>
      </c>
      <c r="M903" s="189">
        <v>0</v>
      </c>
      <c r="N903" s="189">
        <v>0</v>
      </c>
      <c r="O903" s="264">
        <f t="shared" si="13"/>
        <v>954372.62000000011</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525457.29</v>
      </c>
      <c r="M907" s="189">
        <v>0</v>
      </c>
      <c r="N907" s="189">
        <v>0</v>
      </c>
      <c r="O907" s="264">
        <f t="shared" si="13"/>
        <v>27209988.899999999</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9739935.0899999999</v>
      </c>
      <c r="G912" s="189">
        <v>0</v>
      </c>
      <c r="H912" s="189">
        <v>0</v>
      </c>
      <c r="I912" s="189">
        <v>0</v>
      </c>
      <c r="J912" s="189">
        <v>0</v>
      </c>
      <c r="K912" s="189">
        <v>0</v>
      </c>
      <c r="L912" s="189">
        <v>0</v>
      </c>
      <c r="M912" s="189">
        <v>0</v>
      </c>
      <c r="N912" s="189">
        <v>0</v>
      </c>
      <c r="O912" s="189">
        <f t="shared" si="14"/>
        <v>9739935.0899999999</v>
      </c>
    </row>
    <row r="913" spans="1:15" x14ac:dyDescent="0.25">
      <c r="A913" s="221" t="s">
        <v>51</v>
      </c>
      <c r="B913" s="222" t="s">
        <v>38</v>
      </c>
      <c r="C913" s="186">
        <v>68235</v>
      </c>
      <c r="D913" s="187" t="s">
        <v>862</v>
      </c>
      <c r="E913" s="237">
        <v>58029517.95843529</v>
      </c>
      <c r="F913" s="189">
        <v>0</v>
      </c>
      <c r="G913" s="189">
        <v>29945573.010000005</v>
      </c>
      <c r="H913" s="189">
        <v>0</v>
      </c>
      <c r="I913" s="189">
        <v>0</v>
      </c>
      <c r="J913" s="189">
        <v>0</v>
      </c>
      <c r="K913" s="189">
        <v>0</v>
      </c>
      <c r="L913" s="189">
        <v>0</v>
      </c>
      <c r="M913" s="189">
        <v>0</v>
      </c>
      <c r="N913" s="189">
        <v>0</v>
      </c>
      <c r="O913" s="189">
        <f t="shared" si="14"/>
        <v>29945573.010000005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34140000.049999997</v>
      </c>
      <c r="H918" s="189">
        <v>0</v>
      </c>
      <c r="I918" s="189">
        <v>0</v>
      </c>
      <c r="J918" s="189">
        <v>0</v>
      </c>
      <c r="K918" s="189">
        <v>0</v>
      </c>
      <c r="L918" s="189">
        <v>0</v>
      </c>
      <c r="M918" s="189">
        <v>0</v>
      </c>
      <c r="N918" s="189">
        <v>0</v>
      </c>
      <c r="O918" s="189">
        <f t="shared" si="14"/>
        <v>34140000.049999997</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465962.49000000005</v>
      </c>
      <c r="M922" s="189">
        <v>0</v>
      </c>
      <c r="N922" s="189">
        <v>0</v>
      </c>
      <c r="O922" s="264">
        <f t="shared" si="14"/>
        <v>465962.49000000005</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4075747.9999999991</v>
      </c>
      <c r="M923" s="189">
        <v>0</v>
      </c>
      <c r="N923" s="189">
        <v>0</v>
      </c>
      <c r="O923" s="264">
        <f t="shared" si="14"/>
        <v>4075747.9999999991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207212701.39000005</v>
      </c>
      <c r="H933" s="189">
        <v>0</v>
      </c>
      <c r="I933" s="189">
        <v>0</v>
      </c>
      <c r="J933" s="189">
        <v>0</v>
      </c>
      <c r="K933" s="189">
        <v>0</v>
      </c>
      <c r="L933" s="189">
        <v>2968202.1</v>
      </c>
      <c r="M933" s="189">
        <v>0</v>
      </c>
      <c r="N933" s="189">
        <v>0</v>
      </c>
      <c r="O933" s="189">
        <f t="shared" si="14"/>
        <v>210180903.49000004</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2296202.31</v>
      </c>
      <c r="M934" s="189">
        <v>0</v>
      </c>
      <c r="N934" s="189">
        <v>0</v>
      </c>
      <c r="O934" s="189">
        <f t="shared" si="14"/>
        <v>2296202.31</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6561584.2400000012</v>
      </c>
      <c r="M936" s="189">
        <v>0</v>
      </c>
      <c r="N936" s="189">
        <v>107290916.47</v>
      </c>
      <c r="O936" s="189">
        <f t="shared" si="14"/>
        <v>113852500.70999999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556391.26</v>
      </c>
      <c r="M938" s="189">
        <v>0</v>
      </c>
      <c r="N938" s="189">
        <v>0</v>
      </c>
      <c r="O938" s="189">
        <f t="shared" si="14"/>
        <v>556391.26</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112546.37</v>
      </c>
      <c r="M940" s="189">
        <v>0</v>
      </c>
      <c r="N940" s="189">
        <v>0</v>
      </c>
      <c r="O940" s="189">
        <f t="shared" si="14"/>
        <v>112546.37</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270560.07999999996</v>
      </c>
      <c r="M943" s="189">
        <v>0</v>
      </c>
      <c r="N943" s="189">
        <v>0</v>
      </c>
      <c r="O943" s="264">
        <f t="shared" si="14"/>
        <v>1033199.84</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2552207.3800000004</v>
      </c>
      <c r="M948" s="189">
        <v>0</v>
      </c>
      <c r="N948" s="189">
        <v>0</v>
      </c>
      <c r="O948" s="264">
        <f t="shared" si="14"/>
        <v>2552207.3800000004</v>
      </c>
    </row>
    <row r="949" spans="1:15" x14ac:dyDescent="0.25">
      <c r="A949" s="255" t="s">
        <v>51</v>
      </c>
      <c r="B949" s="258" t="s">
        <v>38</v>
      </c>
      <c r="C949" s="256">
        <v>68549</v>
      </c>
      <c r="D949" s="259" t="s">
        <v>895</v>
      </c>
      <c r="E949" s="237">
        <v>2452263.6557927001</v>
      </c>
      <c r="F949" s="189">
        <v>1626138.8</v>
      </c>
      <c r="G949" s="189">
        <v>0</v>
      </c>
      <c r="H949" s="189">
        <v>0</v>
      </c>
      <c r="I949" s="189">
        <v>0</v>
      </c>
      <c r="J949" s="189">
        <v>0</v>
      </c>
      <c r="K949" s="189">
        <v>0</v>
      </c>
      <c r="L949" s="189">
        <v>0</v>
      </c>
      <c r="M949" s="189">
        <v>0</v>
      </c>
      <c r="N949" s="189">
        <v>0</v>
      </c>
      <c r="O949" s="264">
        <f t="shared" si="14"/>
        <v>1626138.8</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992.93000000000006</v>
      </c>
      <c r="G953" s="189">
        <v>0</v>
      </c>
      <c r="H953" s="189">
        <v>0</v>
      </c>
      <c r="I953" s="189">
        <v>0</v>
      </c>
      <c r="J953" s="189">
        <v>0</v>
      </c>
      <c r="K953" s="189">
        <v>0</v>
      </c>
      <c r="L953" s="189">
        <v>3065010.46</v>
      </c>
      <c r="M953" s="189">
        <v>0</v>
      </c>
      <c r="N953" s="189">
        <v>0</v>
      </c>
      <c r="O953" s="189">
        <f t="shared" si="14"/>
        <v>3066003.39</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800885.9</v>
      </c>
      <c r="M954" s="189">
        <v>0</v>
      </c>
      <c r="N954" s="189">
        <v>0</v>
      </c>
      <c r="O954" s="189">
        <f t="shared" si="14"/>
        <v>800885.9</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1170030.28</v>
      </c>
      <c r="M957" s="189">
        <v>0</v>
      </c>
      <c r="N957" s="189">
        <v>0</v>
      </c>
      <c r="O957" s="189">
        <f t="shared" si="14"/>
        <v>1170030.28</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0</v>
      </c>
      <c r="M965" s="189">
        <v>0</v>
      </c>
      <c r="N965" s="189">
        <v>0</v>
      </c>
      <c r="O965" s="264">
        <f t="shared" si="14"/>
        <v>0</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0</v>
      </c>
      <c r="K968" s="189">
        <v>0</v>
      </c>
      <c r="L968" s="189">
        <v>0</v>
      </c>
      <c r="M968" s="189">
        <v>0</v>
      </c>
      <c r="N968" s="189">
        <v>0</v>
      </c>
      <c r="O968" s="264">
        <f t="shared" si="14"/>
        <v>0</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142190.01</v>
      </c>
      <c r="H971" s="189">
        <v>0</v>
      </c>
      <c r="I971" s="189">
        <v>0</v>
      </c>
      <c r="J971" s="189">
        <v>0</v>
      </c>
      <c r="K971" s="189">
        <v>0</v>
      </c>
      <c r="L971" s="189">
        <v>0</v>
      </c>
      <c r="M971" s="189">
        <v>0</v>
      </c>
      <c r="N971" s="189">
        <v>0</v>
      </c>
      <c r="O971" s="189">
        <f t="shared" si="14"/>
        <v>142190.01</v>
      </c>
    </row>
    <row r="972" spans="1:15" x14ac:dyDescent="0.25">
      <c r="A972" s="221" t="s">
        <v>51</v>
      </c>
      <c r="B972" s="222" t="s">
        <v>38</v>
      </c>
      <c r="C972" s="186">
        <v>68867</v>
      </c>
      <c r="D972" s="187" t="s">
        <v>915</v>
      </c>
      <c r="E972" s="237">
        <v>41887887.119955711</v>
      </c>
      <c r="F972" s="189">
        <v>0</v>
      </c>
      <c r="G972" s="189">
        <v>0</v>
      </c>
      <c r="H972" s="189">
        <v>0</v>
      </c>
      <c r="I972" s="189">
        <v>0</v>
      </c>
      <c r="J972" s="189">
        <v>26132433.270000003</v>
      </c>
      <c r="K972" s="189">
        <v>0</v>
      </c>
      <c r="L972" s="189">
        <v>0</v>
      </c>
      <c r="M972" s="189">
        <v>0</v>
      </c>
      <c r="N972" s="189">
        <v>0</v>
      </c>
      <c r="O972" s="189">
        <f t="shared" ref="O972:O1035" si="15">SUM(F972:N972)</f>
        <v>26132433.270000003</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100788.87</v>
      </c>
      <c r="M973" s="189">
        <v>0</v>
      </c>
      <c r="N973" s="189">
        <v>25571547.640000001</v>
      </c>
      <c r="O973" s="189">
        <f t="shared" si="15"/>
        <v>25672336.510000002</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1437589.78</v>
      </c>
      <c r="O974" s="189">
        <f t="shared" si="15"/>
        <v>1437589.78</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1079405.56</v>
      </c>
      <c r="M975" s="189">
        <v>0</v>
      </c>
      <c r="N975" s="189">
        <v>0</v>
      </c>
      <c r="O975" s="189">
        <f t="shared" si="15"/>
        <v>1079405.56</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0</v>
      </c>
      <c r="M988" s="189">
        <v>0</v>
      </c>
      <c r="N988" s="189">
        <v>0</v>
      </c>
      <c r="O988" s="264">
        <f t="shared" si="15"/>
        <v>0</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3808095.39</v>
      </c>
      <c r="M999" s="189">
        <v>0</v>
      </c>
      <c r="N999" s="189">
        <v>0</v>
      </c>
      <c r="O999" s="189">
        <f t="shared" si="15"/>
        <v>3808095.39</v>
      </c>
    </row>
    <row r="1000" spans="1:15" x14ac:dyDescent="0.25">
      <c r="A1000" s="221" t="s">
        <v>51</v>
      </c>
      <c r="B1000" s="222" t="s">
        <v>39</v>
      </c>
      <c r="C1000" s="186">
        <v>70823</v>
      </c>
      <c r="D1000" s="187" t="s">
        <v>938</v>
      </c>
      <c r="E1000" s="237">
        <v>39214642.531167299</v>
      </c>
      <c r="F1000" s="189">
        <v>24292321.93</v>
      </c>
      <c r="G1000" s="189">
        <v>0</v>
      </c>
      <c r="H1000" s="189">
        <v>0</v>
      </c>
      <c r="I1000" s="189">
        <v>0</v>
      </c>
      <c r="J1000" s="189">
        <v>0</v>
      </c>
      <c r="K1000" s="189">
        <v>0</v>
      </c>
      <c r="L1000" s="189">
        <v>6040732.6200000001</v>
      </c>
      <c r="M1000" s="189">
        <v>0</v>
      </c>
      <c r="N1000" s="189">
        <v>0</v>
      </c>
      <c r="O1000" s="189">
        <f t="shared" si="15"/>
        <v>30333054.550000001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19394544.59999999</v>
      </c>
      <c r="M1001" s="189">
        <v>0</v>
      </c>
      <c r="N1001" s="189">
        <v>0</v>
      </c>
      <c r="O1001" s="264">
        <f t="shared" si="15"/>
        <v>19394544.59999999</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1866896.97</v>
      </c>
      <c r="M1003" s="189">
        <v>0</v>
      </c>
      <c r="N1003" s="189">
        <v>0</v>
      </c>
      <c r="O1003" s="264">
        <f t="shared" si="15"/>
        <v>1866896.97</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116378.09</v>
      </c>
      <c r="M1004" s="189">
        <v>0</v>
      </c>
      <c r="N1004" s="189">
        <v>0</v>
      </c>
      <c r="O1004" s="264">
        <f t="shared" si="15"/>
        <v>116378.09</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1912793.5999999999</v>
      </c>
      <c r="M1006" s="189">
        <v>0</v>
      </c>
      <c r="N1006" s="189">
        <v>0</v>
      </c>
      <c r="O1006" s="264">
        <f t="shared" si="15"/>
        <v>2602886.4</v>
      </c>
    </row>
    <row r="1007" spans="1:15" x14ac:dyDescent="0.25">
      <c r="A1007" s="255" t="s">
        <v>51</v>
      </c>
      <c r="B1007" s="258" t="s">
        <v>40</v>
      </c>
      <c r="C1007" s="256">
        <v>73067</v>
      </c>
      <c r="D1007" s="259" t="s">
        <v>945</v>
      </c>
      <c r="E1007" s="237">
        <v>139171320.27798003</v>
      </c>
      <c r="F1007" s="189">
        <v>0</v>
      </c>
      <c r="G1007" s="189">
        <v>0</v>
      </c>
      <c r="H1007" s="189">
        <v>0</v>
      </c>
      <c r="I1007" s="189">
        <v>0</v>
      </c>
      <c r="J1007" s="189">
        <v>39842932.229999997</v>
      </c>
      <c r="K1007" s="189">
        <v>0</v>
      </c>
      <c r="L1007" s="189">
        <v>0</v>
      </c>
      <c r="M1007" s="189">
        <v>0</v>
      </c>
      <c r="N1007" s="189">
        <v>0</v>
      </c>
      <c r="O1007" s="264">
        <f t="shared" si="15"/>
        <v>39842932.229999997</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130175037.87</v>
      </c>
      <c r="K1011" s="189">
        <v>0</v>
      </c>
      <c r="L1011" s="189">
        <v>3079764.37</v>
      </c>
      <c r="M1011" s="189">
        <v>0</v>
      </c>
      <c r="N1011" s="189">
        <v>0</v>
      </c>
      <c r="O1011" s="189">
        <f t="shared" si="15"/>
        <v>133254802.24000001</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6776910.75</v>
      </c>
      <c r="M1012" s="189">
        <v>0</v>
      </c>
      <c r="N1012" s="189">
        <v>0</v>
      </c>
      <c r="O1012" s="189">
        <f t="shared" si="15"/>
        <v>6776910.75</v>
      </c>
    </row>
    <row r="1013" spans="1:15" x14ac:dyDescent="0.25">
      <c r="A1013" s="221" t="s">
        <v>51</v>
      </c>
      <c r="B1013" s="222" t="s">
        <v>40</v>
      </c>
      <c r="C1013" s="186">
        <v>73217</v>
      </c>
      <c r="D1013" s="187" t="s">
        <v>951</v>
      </c>
      <c r="E1013" s="237">
        <v>134113024.97094235</v>
      </c>
      <c r="F1013" s="189">
        <v>0</v>
      </c>
      <c r="G1013" s="189">
        <v>0</v>
      </c>
      <c r="H1013" s="189">
        <v>0</v>
      </c>
      <c r="I1013" s="189">
        <v>0</v>
      </c>
      <c r="J1013" s="189">
        <v>319320996.86000001</v>
      </c>
      <c r="K1013" s="189">
        <v>0</v>
      </c>
      <c r="L1013" s="189">
        <v>32683.89</v>
      </c>
      <c r="M1013" s="189">
        <v>0</v>
      </c>
      <c r="N1013" s="189">
        <v>0</v>
      </c>
      <c r="O1013" s="189">
        <f t="shared" si="15"/>
        <v>319353680.75</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5528984.4700000016</v>
      </c>
      <c r="M1018" s="189">
        <v>0</v>
      </c>
      <c r="N1018" s="189">
        <v>0</v>
      </c>
      <c r="O1018" s="189">
        <f t="shared" si="15"/>
        <v>5528984.4700000016</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2849108.0900000003</v>
      </c>
      <c r="M1020" s="189">
        <v>0</v>
      </c>
      <c r="N1020" s="189">
        <v>0</v>
      </c>
      <c r="O1020" s="189">
        <f t="shared" si="15"/>
        <v>2849108.0900000003</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1235403.8699999999</v>
      </c>
      <c r="M1022" s="189">
        <v>0</v>
      </c>
      <c r="N1022" s="189">
        <v>0</v>
      </c>
      <c r="O1022" s="264">
        <f t="shared" si="15"/>
        <v>1316726.0499999998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133167792.87</v>
      </c>
      <c r="K1025" s="189">
        <v>0</v>
      </c>
      <c r="L1025" s="189">
        <v>0</v>
      </c>
      <c r="M1025" s="189">
        <v>0</v>
      </c>
      <c r="N1025" s="189">
        <v>0</v>
      </c>
      <c r="O1025" s="264">
        <f t="shared" si="15"/>
        <v>133167792.87</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2802220.32</v>
      </c>
      <c r="M1027" s="189">
        <v>0</v>
      </c>
      <c r="N1027" s="189">
        <v>0</v>
      </c>
      <c r="O1027" s="264">
        <f t="shared" si="15"/>
        <v>2802220.32</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138462.65</v>
      </c>
      <c r="M1032" s="189">
        <v>0</v>
      </c>
      <c r="N1032" s="189">
        <v>0</v>
      </c>
      <c r="O1032" s="189">
        <f t="shared" si="15"/>
        <v>138462.65</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567566.2300000001</v>
      </c>
      <c r="M1038" s="189">
        <v>0</v>
      </c>
      <c r="N1038" s="189">
        <v>0</v>
      </c>
      <c r="O1038" s="189">
        <f t="shared" si="16"/>
        <v>567566.2300000001</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23316693.160000004</v>
      </c>
      <c r="M1039" s="189">
        <v>0</v>
      </c>
      <c r="N1039" s="189">
        <v>0</v>
      </c>
      <c r="O1039" s="189">
        <f t="shared" si="16"/>
        <v>23316693.160000004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160652225.35999998</v>
      </c>
      <c r="G1041" s="189">
        <v>0</v>
      </c>
      <c r="H1041" s="189">
        <v>0</v>
      </c>
      <c r="I1041" s="189">
        <v>0</v>
      </c>
      <c r="J1041" s="189">
        <v>0</v>
      </c>
      <c r="K1041" s="189">
        <v>0</v>
      </c>
      <c r="L1041" s="189">
        <v>18784618.060000002</v>
      </c>
      <c r="M1041" s="189">
        <v>0</v>
      </c>
      <c r="N1041" s="189">
        <v>0</v>
      </c>
      <c r="O1041" s="264">
        <f t="shared" si="16"/>
        <v>179436843.41999999</v>
      </c>
    </row>
    <row r="1042" spans="1:15" x14ac:dyDescent="0.25">
      <c r="A1042" s="255" t="s">
        <v>51</v>
      </c>
      <c r="B1042" s="258" t="s">
        <v>40</v>
      </c>
      <c r="C1042" s="256">
        <v>73686</v>
      </c>
      <c r="D1042" s="259" t="s">
        <v>979</v>
      </c>
      <c r="E1042" s="237">
        <v>40280634.857222751</v>
      </c>
      <c r="F1042" s="189">
        <v>0</v>
      </c>
      <c r="G1042" s="189">
        <v>0</v>
      </c>
      <c r="H1042" s="189">
        <v>0</v>
      </c>
      <c r="I1042" s="189">
        <v>0</v>
      </c>
      <c r="J1042" s="189">
        <v>17619156.66</v>
      </c>
      <c r="K1042" s="189">
        <v>0</v>
      </c>
      <c r="L1042" s="189">
        <v>6882.85</v>
      </c>
      <c r="M1042" s="189">
        <v>0</v>
      </c>
      <c r="N1042" s="189">
        <v>0</v>
      </c>
      <c r="O1042" s="264">
        <f t="shared" si="16"/>
        <v>17626039.510000002</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12183933.010000002</v>
      </c>
      <c r="M1043" s="189">
        <v>0</v>
      </c>
      <c r="N1043" s="189">
        <v>0</v>
      </c>
      <c r="O1043" s="264">
        <f t="shared" si="16"/>
        <v>12183933.010000002</v>
      </c>
    </row>
    <row r="1044" spans="1:15" x14ac:dyDescent="0.25">
      <c r="A1044" s="255" t="s">
        <v>51</v>
      </c>
      <c r="B1044" s="258" t="s">
        <v>40</v>
      </c>
      <c r="C1044" s="256">
        <v>73854</v>
      </c>
      <c r="D1044" s="259" t="s">
        <v>980</v>
      </c>
      <c r="E1044" s="237">
        <v>1980110.3919677441</v>
      </c>
      <c r="F1044" s="189">
        <v>1879092.76</v>
      </c>
      <c r="G1044" s="189">
        <v>0</v>
      </c>
      <c r="H1044" s="189">
        <v>0</v>
      </c>
      <c r="I1044" s="189">
        <v>0</v>
      </c>
      <c r="J1044" s="189">
        <v>0</v>
      </c>
      <c r="K1044" s="189">
        <v>0</v>
      </c>
      <c r="L1044" s="189">
        <v>7028353.3500000006</v>
      </c>
      <c r="M1044" s="189">
        <v>0</v>
      </c>
      <c r="N1044" s="189">
        <v>73759.61</v>
      </c>
      <c r="O1044" s="264">
        <f t="shared" si="16"/>
        <v>8981205.7200000007</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1516.4</v>
      </c>
      <c r="M1047" s="189">
        <v>0</v>
      </c>
      <c r="N1047" s="189">
        <v>0</v>
      </c>
      <c r="O1047" s="264">
        <f t="shared" si="16"/>
        <v>1516.4</v>
      </c>
    </row>
    <row r="1048" spans="1:15" x14ac:dyDescent="0.25">
      <c r="A1048" s="255" t="s">
        <v>51</v>
      </c>
      <c r="B1048" s="258" t="s">
        <v>41</v>
      </c>
      <c r="C1048" s="256">
        <v>76001</v>
      </c>
      <c r="D1048" s="259" t="s">
        <v>984</v>
      </c>
      <c r="E1048" s="237">
        <v>23377137.117404096</v>
      </c>
      <c r="F1048" s="189">
        <v>0</v>
      </c>
      <c r="G1048" s="189">
        <v>5733301.4500000002</v>
      </c>
      <c r="H1048" s="189">
        <v>0</v>
      </c>
      <c r="I1048" s="189">
        <v>0</v>
      </c>
      <c r="J1048" s="189">
        <v>0</v>
      </c>
      <c r="K1048" s="189">
        <v>0</v>
      </c>
      <c r="L1048" s="189">
        <v>7649238.9100000011</v>
      </c>
      <c r="M1048" s="189">
        <v>0</v>
      </c>
      <c r="N1048" s="189">
        <v>0</v>
      </c>
      <c r="O1048" s="264">
        <f t="shared" si="16"/>
        <v>13382540.360000001</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5815100.330000001</v>
      </c>
      <c r="M1051" s="189">
        <v>0</v>
      </c>
      <c r="N1051" s="189">
        <v>0</v>
      </c>
      <c r="O1051" s="189">
        <f t="shared" si="16"/>
        <v>5815100.330000001</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1946057.7999999998</v>
      </c>
      <c r="M1053" s="189">
        <v>0</v>
      </c>
      <c r="N1053" s="189">
        <v>0</v>
      </c>
      <c r="O1053" s="189">
        <f t="shared" si="16"/>
        <v>1946057.7999999998</v>
      </c>
    </row>
    <row r="1054" spans="1:15" x14ac:dyDescent="0.25">
      <c r="A1054" s="221" t="s">
        <v>51</v>
      </c>
      <c r="B1054" s="222" t="s">
        <v>41</v>
      </c>
      <c r="C1054" s="186">
        <v>76109</v>
      </c>
      <c r="D1054" s="187" t="s">
        <v>988</v>
      </c>
      <c r="E1054" s="237">
        <v>116627701.54722278</v>
      </c>
      <c r="F1054" s="189">
        <v>0</v>
      </c>
      <c r="G1054" s="189">
        <v>155811010.37</v>
      </c>
      <c r="H1054" s="189">
        <v>0</v>
      </c>
      <c r="I1054" s="189">
        <v>0</v>
      </c>
      <c r="J1054" s="189">
        <v>107571564.39</v>
      </c>
      <c r="K1054" s="189">
        <v>0</v>
      </c>
      <c r="L1054" s="189">
        <v>1654576.4500000002</v>
      </c>
      <c r="M1054" s="189">
        <v>0</v>
      </c>
      <c r="N1054" s="189">
        <v>0</v>
      </c>
      <c r="O1054" s="189">
        <f t="shared" si="16"/>
        <v>265037151.20999998</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582848.64999999991</v>
      </c>
      <c r="M1055" s="189">
        <v>0</v>
      </c>
      <c r="N1055" s="189">
        <v>0</v>
      </c>
      <c r="O1055" s="189">
        <f t="shared" si="16"/>
        <v>582848.64999999991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829915.62</v>
      </c>
      <c r="M1056" s="189">
        <v>0</v>
      </c>
      <c r="N1056" s="189">
        <v>0</v>
      </c>
      <c r="O1056" s="189">
        <f t="shared" si="16"/>
        <v>829915.62</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5109440.8199999975</v>
      </c>
      <c r="M1057" s="189">
        <v>0</v>
      </c>
      <c r="N1057" s="189">
        <v>0</v>
      </c>
      <c r="O1057" s="189">
        <f t="shared" si="16"/>
        <v>5109440.8199999975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76978.69</v>
      </c>
      <c r="M1058" s="189">
        <v>0</v>
      </c>
      <c r="N1058" s="189">
        <v>0</v>
      </c>
      <c r="O1058" s="189">
        <f t="shared" si="16"/>
        <v>76978.69</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3440154.41</v>
      </c>
      <c r="M1060" s="189">
        <v>0</v>
      </c>
      <c r="N1060" s="189">
        <v>0</v>
      </c>
      <c r="O1060" s="189">
        <f t="shared" si="16"/>
        <v>3440154.41</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246656.80000000002</v>
      </c>
      <c r="M1066" s="189">
        <v>0</v>
      </c>
      <c r="N1066" s="189">
        <v>0</v>
      </c>
      <c r="O1066" s="264">
        <f t="shared" si="16"/>
        <v>246656.80000000002</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3876372.92</v>
      </c>
      <c r="H1069" s="189">
        <v>0</v>
      </c>
      <c r="I1069" s="189">
        <v>0</v>
      </c>
      <c r="J1069" s="189">
        <v>14992.21</v>
      </c>
      <c r="K1069" s="189">
        <v>0</v>
      </c>
      <c r="L1069" s="189">
        <v>4650296.6599999992</v>
      </c>
      <c r="M1069" s="189">
        <v>0</v>
      </c>
      <c r="N1069" s="189">
        <v>0</v>
      </c>
      <c r="O1069" s="264">
        <f t="shared" si="16"/>
        <v>8541661.7899999991</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3390452.3700000006</v>
      </c>
      <c r="M1072" s="189">
        <v>0</v>
      </c>
      <c r="N1072" s="189">
        <v>0</v>
      </c>
      <c r="O1072" s="189">
        <f t="shared" si="16"/>
        <v>3390452.3700000006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2797251.7199999997</v>
      </c>
      <c r="M1074" s="189">
        <v>0</v>
      </c>
      <c r="N1074" s="189">
        <v>0</v>
      </c>
      <c r="O1074" s="189">
        <f t="shared" si="16"/>
        <v>2797251.7199999997</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55170.97</v>
      </c>
      <c r="M1076" s="189">
        <v>0</v>
      </c>
      <c r="N1076" s="189">
        <v>0</v>
      </c>
      <c r="O1076" s="189">
        <f t="shared" si="16"/>
        <v>55170.97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1754051.5599999996</v>
      </c>
      <c r="M1077" s="189">
        <v>0</v>
      </c>
      <c r="N1077" s="189">
        <v>0</v>
      </c>
      <c r="O1077" s="189">
        <f t="shared" si="16"/>
        <v>1754051.5599999996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3014880.4399999995</v>
      </c>
      <c r="M1078" s="189">
        <v>0</v>
      </c>
      <c r="N1078" s="189">
        <v>0</v>
      </c>
      <c r="O1078" s="189">
        <f t="shared" si="16"/>
        <v>3014880.4399999995</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29192.6</v>
      </c>
      <c r="M1080" s="189">
        <v>0</v>
      </c>
      <c r="N1080" s="189">
        <v>0</v>
      </c>
      <c r="O1080" s="189">
        <f t="shared" si="16"/>
        <v>29192.6</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115220.09</v>
      </c>
      <c r="M1082" s="189">
        <v>0</v>
      </c>
      <c r="N1082" s="189">
        <v>0</v>
      </c>
      <c r="O1082" s="264">
        <f t="shared" si="16"/>
        <v>115220.09</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470497.99000000005</v>
      </c>
      <c r="M1083" s="189">
        <v>0</v>
      </c>
      <c r="N1083" s="189">
        <v>0</v>
      </c>
      <c r="O1083" s="264">
        <f t="shared" si="16"/>
        <v>470497.99000000005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2949313.2800000003</v>
      </c>
      <c r="G1086" s="189">
        <v>0</v>
      </c>
      <c r="H1086" s="189">
        <v>0</v>
      </c>
      <c r="I1086" s="189">
        <v>0</v>
      </c>
      <c r="J1086" s="189">
        <v>0</v>
      </c>
      <c r="K1086" s="189">
        <v>0</v>
      </c>
      <c r="L1086" s="189">
        <v>1407583.94</v>
      </c>
      <c r="M1086" s="189">
        <v>0</v>
      </c>
      <c r="N1086" s="189">
        <v>0</v>
      </c>
      <c r="O1086" s="264">
        <f t="shared" si="16"/>
        <v>4356897.2200000007</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1669387.3499999999</v>
      </c>
      <c r="M1087" s="189">
        <v>0</v>
      </c>
      <c r="N1087" s="189">
        <v>0</v>
      </c>
      <c r="O1087" s="264">
        <f t="shared" si="16"/>
        <v>1669387.3499999999</v>
      </c>
    </row>
    <row r="1088" spans="1:15" x14ac:dyDescent="0.25">
      <c r="A1088" s="255" t="s">
        <v>51</v>
      </c>
      <c r="B1088" s="258" t="s">
        <v>41</v>
      </c>
      <c r="C1088" s="256">
        <v>76892</v>
      </c>
      <c r="D1088" s="259" t="s">
        <v>1017</v>
      </c>
      <c r="E1088" s="237">
        <v>81307875.371350273</v>
      </c>
      <c r="F1088" s="189">
        <v>80762782.349999994</v>
      </c>
      <c r="G1088" s="189">
        <v>0</v>
      </c>
      <c r="H1088" s="189">
        <v>0</v>
      </c>
      <c r="I1088" s="189">
        <v>0</v>
      </c>
      <c r="J1088" s="189">
        <v>0</v>
      </c>
      <c r="K1088" s="189">
        <v>0</v>
      </c>
      <c r="L1088" s="189">
        <v>34219602.82</v>
      </c>
      <c r="M1088" s="189">
        <v>0</v>
      </c>
      <c r="N1088" s="189">
        <v>0</v>
      </c>
      <c r="O1088" s="264">
        <f t="shared" si="16"/>
        <v>114982385.16999999</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93462.78</v>
      </c>
      <c r="M1089" s="189">
        <v>0</v>
      </c>
      <c r="N1089" s="189">
        <v>0</v>
      </c>
      <c r="O1089" s="264">
        <f t="shared" si="16"/>
        <v>93462.78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f>1630629.55+16014</f>
        <v>1646643.55</v>
      </c>
      <c r="M1090" s="189">
        <v>0</v>
      </c>
      <c r="N1090" s="189">
        <v>0</v>
      </c>
      <c r="O1090" s="264">
        <f t="shared" si="16"/>
        <v>1646643.55</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7133006.7200000016</v>
      </c>
      <c r="M1091" s="189">
        <v>0</v>
      </c>
      <c r="N1091" s="189">
        <v>0</v>
      </c>
      <c r="O1091" s="189">
        <f t="shared" si="16"/>
        <v>7133006.7200000016</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3249860.8600000003</v>
      </c>
      <c r="M1095" s="189">
        <v>0</v>
      </c>
      <c r="N1095" s="189">
        <v>0</v>
      </c>
      <c r="O1095" s="189">
        <f t="shared" si="16"/>
        <v>3249860.8600000003</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3495884.2499999995</v>
      </c>
      <c r="M1096" s="189">
        <v>0</v>
      </c>
      <c r="N1096" s="189">
        <v>0</v>
      </c>
      <c r="O1096" s="189">
        <f t="shared" si="16"/>
        <v>3495884.2499999995</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12920476.830000002</v>
      </c>
      <c r="M1097" s="189">
        <v>0</v>
      </c>
      <c r="N1097" s="189">
        <v>0</v>
      </c>
      <c r="O1097" s="189">
        <f t="shared" si="16"/>
        <v>12920476.830000002</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24646354.540000007</v>
      </c>
      <c r="M1098" s="189">
        <v>0</v>
      </c>
      <c r="N1098" s="189">
        <v>0</v>
      </c>
      <c r="O1098" s="189">
        <f t="shared" si="16"/>
        <v>24646354.540000007</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1159878.6000000001</v>
      </c>
      <c r="M1100" s="189">
        <v>0</v>
      </c>
      <c r="N1100" s="189">
        <v>0</v>
      </c>
      <c r="O1100" s="189">
        <f t="shared" ref="O1100:O1152" si="17">SUM(F1100:N1100)</f>
        <v>1159878.6000000001</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0</v>
      </c>
      <c r="M1102" s="189">
        <v>0</v>
      </c>
      <c r="N1102" s="189">
        <v>0</v>
      </c>
      <c r="O1102" s="264">
        <f t="shared" si="17"/>
        <v>0</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3864462.81</v>
      </c>
      <c r="M1103" s="189">
        <v>0</v>
      </c>
      <c r="N1103" s="189">
        <v>0</v>
      </c>
      <c r="O1103" s="264">
        <f t="shared" si="17"/>
        <v>3864462.81</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1986270.5</v>
      </c>
      <c r="M1104" s="189">
        <v>0</v>
      </c>
      <c r="N1104" s="189">
        <v>0</v>
      </c>
      <c r="O1104" s="264">
        <f t="shared" si="17"/>
        <v>1986270.5</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137452.82</v>
      </c>
      <c r="M1105" s="189">
        <v>0</v>
      </c>
      <c r="N1105" s="189">
        <v>0</v>
      </c>
      <c r="O1105" s="264">
        <f t="shared" si="17"/>
        <v>137452.82</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2245894.2399999998</v>
      </c>
      <c r="M1106" s="189">
        <v>0</v>
      </c>
      <c r="N1106" s="189">
        <v>0</v>
      </c>
      <c r="O1106" s="264">
        <f t="shared" si="17"/>
        <v>2245894.2399999998</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908191.16</v>
      </c>
      <c r="M1107" s="189">
        <v>0</v>
      </c>
      <c r="N1107" s="189">
        <v>0</v>
      </c>
      <c r="O1107" s="264">
        <f t="shared" si="17"/>
        <v>908191.16</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2935915.9400000004</v>
      </c>
      <c r="M1113" s="189">
        <v>0</v>
      </c>
      <c r="N1113" s="189">
        <v>0</v>
      </c>
      <c r="O1113" s="189">
        <f t="shared" si="17"/>
        <v>2935915.9400000004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21383515.23</v>
      </c>
      <c r="M1115" s="189">
        <v>0</v>
      </c>
      <c r="N1115" s="189">
        <v>0</v>
      </c>
      <c r="O1115" s="189">
        <f t="shared" si="17"/>
        <v>21383515.23</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2427423.21</v>
      </c>
      <c r="M1118" s="189">
        <v>0</v>
      </c>
      <c r="N1118" s="189">
        <v>0</v>
      </c>
      <c r="O1118" s="189">
        <f t="shared" si="17"/>
        <v>2427423.21</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285010.26</v>
      </c>
      <c r="M1119" s="189">
        <v>0</v>
      </c>
      <c r="N1119" s="189">
        <v>0</v>
      </c>
      <c r="O1119" s="189">
        <f t="shared" si="17"/>
        <v>285010.26</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167233.03000000003</v>
      </c>
      <c r="M1121" s="189">
        <v>0</v>
      </c>
      <c r="N1121" s="189">
        <v>0</v>
      </c>
      <c r="O1121" s="264">
        <f t="shared" si="17"/>
        <v>6316130.8900000006</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27211.839999999997</v>
      </c>
      <c r="M1124" s="189">
        <v>0</v>
      </c>
      <c r="N1124" s="189">
        <v>0</v>
      </c>
      <c r="O1124" s="264">
        <f t="shared" si="17"/>
        <v>27211.839999999997</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453224.29000000004</v>
      </c>
      <c r="M1125" s="189">
        <v>0</v>
      </c>
      <c r="N1125" s="189">
        <v>0</v>
      </c>
      <c r="O1125" s="264">
        <f t="shared" si="17"/>
        <v>453224.29000000004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23076.67</v>
      </c>
      <c r="M1128" s="189">
        <v>0</v>
      </c>
      <c r="N1128" s="189">
        <v>0</v>
      </c>
      <c r="O1128" s="264">
        <f t="shared" si="17"/>
        <v>23076.67</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72676608.330000013</v>
      </c>
      <c r="K1133" s="189">
        <v>0</v>
      </c>
      <c r="L1133" s="189">
        <v>0</v>
      </c>
      <c r="M1133" s="189">
        <v>0</v>
      </c>
      <c r="N1133" s="189">
        <v>0</v>
      </c>
      <c r="O1133" s="189">
        <f t="shared" si="17"/>
        <v>72676608.330000013</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553010.97</v>
      </c>
      <c r="M1134" s="189">
        <v>0</v>
      </c>
      <c r="N1134" s="189">
        <v>0</v>
      </c>
      <c r="O1134" s="189">
        <f t="shared" si="17"/>
        <v>553010.97</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0</v>
      </c>
      <c r="M1138" s="189">
        <v>0</v>
      </c>
      <c r="N1138" s="189">
        <v>0</v>
      </c>
      <c r="O1138" s="189">
        <f t="shared" si="17"/>
        <v>0</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173767.48</v>
      </c>
      <c r="M1141" s="189">
        <v>0</v>
      </c>
      <c r="N1141" s="189">
        <v>0</v>
      </c>
      <c r="O1141" s="264">
        <f t="shared" si="17"/>
        <v>2037857.6199999999</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v>231</v>
      </c>
      <c r="D1145" s="259" t="s">
        <v>1064</v>
      </c>
      <c r="E1145" s="237">
        <v>6400205580.9005508</v>
      </c>
      <c r="F1145" s="189">
        <v>0</v>
      </c>
      <c r="G1145" s="189">
        <v>0</v>
      </c>
      <c r="H1145" s="189">
        <v>0</v>
      </c>
      <c r="I1145" s="189">
        <v>0</v>
      </c>
      <c r="J1145" s="189">
        <v>0</v>
      </c>
      <c r="K1145" s="189">
        <v>5537337502.9399996</v>
      </c>
      <c r="L1145" s="189">
        <v>0</v>
      </c>
      <c r="M1145" s="189">
        <v>0</v>
      </c>
      <c r="N1145" s="189">
        <v>0</v>
      </c>
      <c r="O1145" s="264">
        <f t="shared" si="17"/>
        <v>5537337502.9399996</v>
      </c>
    </row>
    <row r="1146" spans="1:15" x14ac:dyDescent="0.25">
      <c r="A1146" s="260" t="s">
        <v>1063</v>
      </c>
      <c r="B1146" s="117"/>
      <c r="C1146" s="261">
        <v>151</v>
      </c>
      <c r="D1146" s="259" t="s">
        <v>1065</v>
      </c>
      <c r="E1146" s="237">
        <v>9423983.9612731785</v>
      </c>
      <c r="F1146" s="189">
        <v>4254106.55</v>
      </c>
      <c r="G1146" s="189">
        <v>28927655.719999999</v>
      </c>
      <c r="H1146" s="189">
        <v>0</v>
      </c>
      <c r="I1146" s="189">
        <v>0</v>
      </c>
      <c r="J1146" s="189">
        <v>0</v>
      </c>
      <c r="K1146" s="189">
        <v>0</v>
      </c>
      <c r="L1146" s="189">
        <v>0</v>
      </c>
      <c r="M1146" s="189">
        <v>0</v>
      </c>
      <c r="N1146" s="189">
        <v>0</v>
      </c>
      <c r="O1146" s="264">
        <f t="shared" si="17"/>
        <v>33181762.27</v>
      </c>
    </row>
    <row r="1147" spans="1:15" x14ac:dyDescent="0.25">
      <c r="A1147" s="260" t="s">
        <v>1063</v>
      </c>
      <c r="B1147" s="117"/>
      <c r="C1147" s="261">
        <v>201</v>
      </c>
      <c r="D1147" s="259" t="s">
        <v>1066</v>
      </c>
      <c r="E1147" s="237">
        <v>5398519258.4665546</v>
      </c>
      <c r="F1147" s="189">
        <v>0</v>
      </c>
      <c r="G1147" s="189">
        <v>5219075303.2600002</v>
      </c>
      <c r="H1147" s="189">
        <v>0</v>
      </c>
      <c r="I1147" s="189">
        <v>0</v>
      </c>
      <c r="J1147" s="189">
        <v>0</v>
      </c>
      <c r="K1147" s="189">
        <v>0</v>
      </c>
      <c r="L1147" s="189">
        <v>0</v>
      </c>
      <c r="M1147" s="189">
        <v>0</v>
      </c>
      <c r="N1147" s="189">
        <v>0</v>
      </c>
      <c r="O1147" s="264">
        <f t="shared" si="17"/>
        <v>5219075303.2600002</v>
      </c>
    </row>
    <row r="1148" spans="1:15" x14ac:dyDescent="0.25">
      <c r="A1148" s="260" t="s">
        <v>1063</v>
      </c>
      <c r="B1148" s="117"/>
      <c r="C1148" s="261">
        <v>441</v>
      </c>
      <c r="D1148" s="259" t="s">
        <v>1067</v>
      </c>
      <c r="E1148" s="237">
        <v>7853215262.7726545</v>
      </c>
      <c r="F1148" s="189">
        <v>0</v>
      </c>
      <c r="G1148" s="189">
        <v>8790130195.8499985</v>
      </c>
      <c r="H1148" s="189">
        <v>0</v>
      </c>
      <c r="I1148" s="189">
        <v>0</v>
      </c>
      <c r="J1148" s="189">
        <v>0</v>
      </c>
      <c r="K1148" s="189">
        <v>0</v>
      </c>
      <c r="L1148" s="189">
        <v>0</v>
      </c>
      <c r="M1148" s="189">
        <v>0</v>
      </c>
      <c r="N1148" s="189">
        <v>0</v>
      </c>
      <c r="O1148" s="264">
        <f t="shared" si="17"/>
        <v>8790130195.8499985</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v>541</v>
      </c>
      <c r="D1150" s="262" t="s">
        <v>1069</v>
      </c>
      <c r="E1150" s="237">
        <v>574314.40118572419</v>
      </c>
      <c r="F1150" s="189">
        <v>0</v>
      </c>
      <c r="G1150" s="189">
        <v>0</v>
      </c>
      <c r="H1150" s="189">
        <v>0</v>
      </c>
      <c r="I1150" s="189">
        <v>0</v>
      </c>
      <c r="J1150" s="189">
        <v>0</v>
      </c>
      <c r="K1150" s="189">
        <v>0</v>
      </c>
      <c r="L1150" s="189">
        <v>0</v>
      </c>
      <c r="M1150" s="189">
        <v>0</v>
      </c>
      <c r="N1150" s="189">
        <v>0</v>
      </c>
      <c r="O1150" s="264">
        <f t="shared" si="17"/>
        <v>0</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v>681</v>
      </c>
      <c r="D1152" s="197" t="s">
        <v>1071</v>
      </c>
      <c r="E1152" s="237">
        <v>7569727.0377614638</v>
      </c>
      <c r="F1152" s="189">
        <v>0</v>
      </c>
      <c r="G1152" s="189">
        <v>0</v>
      </c>
      <c r="H1152" s="189">
        <v>0</v>
      </c>
      <c r="I1152" s="189">
        <v>0</v>
      </c>
      <c r="J1152" s="189">
        <v>0</v>
      </c>
      <c r="K1152" s="189">
        <v>0</v>
      </c>
      <c r="L1152" s="189">
        <v>0</v>
      </c>
      <c r="M1152" s="189">
        <v>0</v>
      </c>
      <c r="N1152" s="189">
        <v>9843005.7399999984</v>
      </c>
      <c r="O1152" s="189">
        <f t="shared" si="17"/>
        <v>9843005.7399999984</v>
      </c>
    </row>
    <row r="1153" spans="1:16" ht="15.75" thickBot="1" x14ac:dyDescent="0.3">
      <c r="A1153" s="195" t="s">
        <v>1063</v>
      </c>
      <c r="B1153" s="225" t="s">
        <v>41</v>
      </c>
      <c r="C1153" s="196">
        <v>761</v>
      </c>
      <c r="D1153" s="197" t="s">
        <v>1111</v>
      </c>
      <c r="E1153" s="237">
        <v>30581.600210839737</v>
      </c>
      <c r="F1153" s="189">
        <v>750116.21</v>
      </c>
      <c r="G1153" s="189">
        <v>0</v>
      </c>
      <c r="H1153" s="189">
        <v>0</v>
      </c>
      <c r="I1153" s="189">
        <v>0</v>
      </c>
      <c r="J1153" s="189">
        <v>0</v>
      </c>
      <c r="K1153" s="189">
        <v>0</v>
      </c>
      <c r="L1153" s="189">
        <v>0</v>
      </c>
      <c r="M1153" s="189">
        <v>0</v>
      </c>
      <c r="N1153" s="189">
        <v>0</v>
      </c>
      <c r="O1153" s="189">
        <f>SUM(F1153:N1153)</f>
        <v>750116.21</v>
      </c>
    </row>
    <row r="1154" spans="1:16" s="32" customFormat="1" ht="45" x14ac:dyDescent="0.25">
      <c r="A1154" s="226"/>
      <c r="B1154" s="227"/>
      <c r="C1154" s="198"/>
      <c r="D1154" s="199" t="s">
        <v>1072</v>
      </c>
      <c r="E1154" s="238">
        <f>SUM(E9:E1153)</f>
        <v>367847643140.23676</v>
      </c>
      <c r="F1154" s="238">
        <f>SUM(F11:F1153)</f>
        <v>761181630.48999989</v>
      </c>
      <c r="G1154" s="238">
        <f t="shared" ref="G1154:L1154" si="18">SUM(G11:G1153)</f>
        <v>315567085101.99994</v>
      </c>
      <c r="H1154" s="238">
        <f t="shared" si="18"/>
        <v>1131713189.01</v>
      </c>
      <c r="I1154" s="238">
        <f t="shared" si="18"/>
        <v>444771139.10999984</v>
      </c>
      <c r="J1154" s="238">
        <f t="shared" si="18"/>
        <v>17548070841.290001</v>
      </c>
      <c r="K1154" s="238">
        <f t="shared" si="18"/>
        <v>21813753798.23</v>
      </c>
      <c r="L1154" s="238">
        <f t="shared" si="18"/>
        <v>1795066570.6999998</v>
      </c>
      <c r="M1154" s="238">
        <f t="shared" ref="M1154" si="19">SUM(M11:M1153)</f>
        <v>280805573.26999998</v>
      </c>
      <c r="N1154" s="238">
        <f>SUM(N11:N1153)</f>
        <v>144491011.31</v>
      </c>
      <c r="O1154" s="238">
        <f>SUM(O11:O1153)</f>
        <v>359486938855.41016</v>
      </c>
    </row>
    <row r="1155" spans="1:16" x14ac:dyDescent="0.25">
      <c r="A1155" s="228"/>
      <c r="B1155" s="229"/>
      <c r="C1155" s="202" t="s">
        <v>1096</v>
      </c>
      <c r="D1155" s="203" t="s">
        <v>1073</v>
      </c>
      <c r="E1155" s="239">
        <v>2920780373051.5864</v>
      </c>
      <c r="F1155" s="189">
        <v>3867976797.7999978</v>
      </c>
      <c r="G1155" s="189">
        <v>2356487427466.0991</v>
      </c>
      <c r="H1155" s="189">
        <v>8562485081.0700006</v>
      </c>
      <c r="I1155" s="189">
        <v>3351726691.8899999</v>
      </c>
      <c r="J1155" s="189">
        <v>134693595508.16</v>
      </c>
      <c r="K1155" s="189">
        <v>163545324889.76999</v>
      </c>
      <c r="L1155" s="189">
        <v>12066924569.760002</v>
      </c>
      <c r="M1155" s="189">
        <v>2111629537.4200001</v>
      </c>
      <c r="N1155" s="189">
        <v>1062273259.6399999</v>
      </c>
      <c r="O1155" s="189">
        <f>SUM(F1155:N1155)</f>
        <v>2685749363801.6089</v>
      </c>
      <c r="P1155" s="279"/>
    </row>
    <row r="1156" spans="1:16" x14ac:dyDescent="0.25">
      <c r="A1156" s="228"/>
      <c r="B1156" s="229"/>
      <c r="C1156" s="201"/>
      <c r="D1156" s="203" t="s">
        <v>1074</v>
      </c>
      <c r="E1156" s="240">
        <f>+E1154+E1155</f>
        <v>3288628016191.8232</v>
      </c>
      <c r="F1156" s="240">
        <f>+F1154+F1155</f>
        <v>4629158428.2899981</v>
      </c>
      <c r="G1156" s="240">
        <f t="shared" ref="G1156:N1156" si="20">+G1154+G1155</f>
        <v>2672054512568.0991</v>
      </c>
      <c r="H1156" s="240">
        <f t="shared" si="20"/>
        <v>9694198270.0799999</v>
      </c>
      <c r="I1156" s="240">
        <f t="shared" si="20"/>
        <v>3796497830.9999995</v>
      </c>
      <c r="J1156" s="240">
        <f t="shared" si="20"/>
        <v>152241666349.45001</v>
      </c>
      <c r="K1156" s="240">
        <f t="shared" si="20"/>
        <v>185359078688</v>
      </c>
      <c r="L1156" s="240">
        <f t="shared" si="20"/>
        <v>13861991140.460003</v>
      </c>
      <c r="M1156" s="240">
        <f t="shared" si="20"/>
        <v>2392435110.6900001</v>
      </c>
      <c r="N1156" s="240">
        <f t="shared" si="20"/>
        <v>1206764270.9499998</v>
      </c>
      <c r="O1156" s="240">
        <f>+O1154+O1155</f>
        <v>3045236302657.019</v>
      </c>
      <c r="P1156" s="279"/>
    </row>
    <row r="1157" spans="1:16" x14ac:dyDescent="0.25">
      <c r="A1157" s="230" t="s">
        <v>1093</v>
      </c>
      <c r="B1157" s="231"/>
      <c r="C1157" s="215"/>
      <c r="D1157" s="204"/>
      <c r="E1157" s="239"/>
      <c r="F1157" s="205"/>
      <c r="G1157" s="206"/>
      <c r="H1157" s="206"/>
      <c r="I1157" s="206"/>
      <c r="J1157" s="206"/>
      <c r="K1157" s="206"/>
      <c r="L1157" s="206"/>
      <c r="M1157" s="206"/>
      <c r="N1157" s="206"/>
      <c r="O1157" s="214">
        <v>2995731573.1100001</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3092632015243.1289</v>
      </c>
    </row>
    <row r="1160" spans="1:16" x14ac:dyDescent="0.25">
      <c r="A1160" s="234" t="s">
        <v>1090</v>
      </c>
      <c r="B1160" s="235"/>
      <c r="C1160" s="33"/>
      <c r="D1160" s="33"/>
      <c r="F1160" s="35"/>
      <c r="G1160" s="35"/>
      <c r="H1160" s="35"/>
      <c r="I1160" s="35"/>
      <c r="J1160" s="35"/>
      <c r="K1160" s="35"/>
      <c r="L1160" s="35"/>
      <c r="M1160" s="34"/>
      <c r="N1160" s="34"/>
      <c r="O1160" s="36"/>
    </row>
    <row r="1161" spans="1:16" customFormat="1" ht="47.25" customHeight="1" x14ac:dyDescent="0.25">
      <c r="A1161" s="289" t="s">
        <v>1116</v>
      </c>
      <c r="B1161" s="290"/>
      <c r="C1161" s="290"/>
      <c r="D1161" s="290"/>
      <c r="E1161" s="290"/>
      <c r="F1161" s="291"/>
      <c r="G1161" s="291"/>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H1158" sqref="H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2" t="str">
        <f>+'BIENIO 2019-2020 X MINERAL'!A9:C9</f>
        <v>(Cifras en pesos a Marzo 31 de 2020)</v>
      </c>
      <c r="B8" s="282"/>
      <c r="C8" s="282"/>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861108551.35000002</v>
      </c>
      <c r="H10" s="211">
        <f t="shared" ref="H10:H73" si="0">SUM(C10:G10)</f>
        <v>9379080326.8899994</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189346709.94</v>
      </c>
      <c r="H12" s="211">
        <f t="shared" si="0"/>
        <v>1678350124.48</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1492409626.8599992</v>
      </c>
      <c r="H13" s="211">
        <f t="shared" si="0"/>
        <v>11745395125.659998</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98895031.129999995</v>
      </c>
      <c r="H14" s="211">
        <f t="shared" si="0"/>
        <v>814205572.73000002</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71255363.530000001</v>
      </c>
      <c r="H16" s="211">
        <f t="shared" si="0"/>
        <v>1551511878.1899998</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124708644888.59007</v>
      </c>
      <c r="H17" s="211">
        <f t="shared" si="0"/>
        <v>754213184015.62024</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7241669642.5600004</v>
      </c>
      <c r="H18" s="211">
        <f t="shared" si="0"/>
        <v>48735929207.259995</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1864699793.3499999</v>
      </c>
      <c r="H19" s="211">
        <f t="shared" si="0"/>
        <v>12121346466.960001</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313660426.85000002</v>
      </c>
      <c r="H20" s="211">
        <f t="shared" si="0"/>
        <v>6682976945.4099998</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24502760.449999996</v>
      </c>
      <c r="H21" s="114">
        <f t="shared" si="0"/>
        <v>116997961.92999998</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34699223785.87999</v>
      </c>
      <c r="H22" s="114">
        <f t="shared" si="0"/>
        <v>281830993060.66998</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31355509.649999999</v>
      </c>
      <c r="H25" s="114">
        <f t="shared" si="0"/>
        <v>1694552703.3000002</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1242296717.1899998</v>
      </c>
      <c r="H26" s="114">
        <f t="shared" si="0"/>
        <v>7594693178.4399986</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21119079.73</v>
      </c>
      <c r="H28" s="114">
        <f t="shared" si="0"/>
        <v>106467555.47000001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172543772.99999997</v>
      </c>
      <c r="H29" s="114">
        <f t="shared" si="0"/>
        <v>742445367.11000013</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74399613.649999991</v>
      </c>
      <c r="H31" s="211">
        <f t="shared" si="0"/>
        <v>230239688.95999998</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22148501.259999998</v>
      </c>
      <c r="H32" s="211">
        <f t="shared" si="0"/>
        <v>331088254.15000004</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0</v>
      </c>
      <c r="H33" s="211">
        <f t="shared" si="0"/>
        <v>0</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8354285.0800000001</v>
      </c>
      <c r="H38" s="211">
        <f t="shared" si="0"/>
        <v>142467904.08000001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43052302.210000016</v>
      </c>
      <c r="H42" s="114">
        <f t="shared" si="0"/>
        <v>118049362.83000001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9741867.5399999991</v>
      </c>
      <c r="H43" s="114">
        <f t="shared" si="0"/>
        <v>52973587.359999999</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2714224.56</v>
      </c>
      <c r="H44" s="114">
        <f t="shared" si="0"/>
        <v>17943887.82</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41787890.269999996</v>
      </c>
      <c r="H46" s="114">
        <f t="shared" si="0"/>
        <v>425967970.30999994</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156428783.38000005</v>
      </c>
      <c r="H47" s="114">
        <f t="shared" si="0"/>
        <v>1612595510.8500001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7212445.3300000001</v>
      </c>
      <c r="H48" s="114">
        <f t="shared" si="0"/>
        <v>243898557.27000001</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2263350.29</v>
      </c>
      <c r="H49" s="114">
        <f t="shared" si="0"/>
        <v>23785164.850000001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15159552.99</v>
      </c>
      <c r="H51" s="211">
        <f t="shared" si="0"/>
        <v>1163192248.1299999</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14200060.780000001</v>
      </c>
      <c r="H52" s="211">
        <f t="shared" si="0"/>
        <v>170640614.65000001</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270013.52</v>
      </c>
      <c r="H53" s="211">
        <f t="shared" si="0"/>
        <v>4672444.5199999996</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23032569</v>
      </c>
      <c r="H58" s="211">
        <f t="shared" si="0"/>
        <v>175662025.56999999</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69699.76999999999</v>
      </c>
      <c r="H59" s="211">
        <f t="shared" si="0"/>
        <v>4113580.09</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9614079.5600000005</v>
      </c>
      <c r="H60" s="211">
        <f t="shared" si="0"/>
        <v>36643343.990000002</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6141515.1999999993</v>
      </c>
      <c r="H64" s="114">
        <f t="shared" si="0"/>
        <v>208929825.61999995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36515737.75</v>
      </c>
      <c r="H65" s="114">
        <f t="shared" si="0"/>
        <v>1289292458.9200001</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305690639.20999998</v>
      </c>
      <c r="H66" s="114">
        <f t="shared" si="0"/>
        <v>3358451391.27</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908372.75</v>
      </c>
      <c r="H71" s="211">
        <f t="shared" si="0"/>
        <v>84295856.039999992</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1543998305.1700001</v>
      </c>
      <c r="H76" s="211">
        <f t="shared" si="1"/>
        <v>11402550051.540001</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9305.43</v>
      </c>
      <c r="H82" s="114">
        <f t="shared" si="1"/>
        <v>404389</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95585881.430000022</v>
      </c>
      <c r="H83" s="114">
        <f t="shared" si="1"/>
        <v>121326855.01000002</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946201695.0400002</v>
      </c>
      <c r="H86" s="114">
        <f t="shared" si="1"/>
        <v>12990120815.880001</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43877352.629999995</v>
      </c>
      <c r="H90" s="114">
        <f t="shared" si="1"/>
        <v>175292940.68000001</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351218069.75999999</v>
      </c>
      <c r="H92" s="211">
        <f t="shared" si="1"/>
        <v>502440113.53999996</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8454794.8900000006</v>
      </c>
      <c r="H93" s="211">
        <f t="shared" si="1"/>
        <v>35267298.700000003</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9637816.8099999987</v>
      </c>
      <c r="H100" s="211">
        <f t="shared" si="1"/>
        <v>13775279.009999998</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9931500.1400000006</v>
      </c>
      <c r="H106" s="114">
        <f t="shared" si="1"/>
        <v>46311389.350000009</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10245660.910000002</v>
      </c>
      <c r="H109" s="114">
        <f t="shared" si="1"/>
        <v>51189696.119999997</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184109547.89000002</v>
      </c>
      <c r="H113" s="211">
        <f t="shared" si="1"/>
        <v>422577847.03000003</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155766059.06999999</v>
      </c>
      <c r="H116" s="211">
        <f t="shared" si="1"/>
        <v>2399359259.6199999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4075.01</v>
      </c>
      <c r="H117" s="211">
        <f t="shared" si="1"/>
        <v>102159.08</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331153782.41000003</v>
      </c>
      <c r="H121" s="114">
        <f t="shared" si="1"/>
        <v>1515453529.24</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18115895.350000001</v>
      </c>
      <c r="H122" s="114">
        <f t="shared" si="1"/>
        <v>269934533.15000004</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738160006.30000007</v>
      </c>
      <c r="H124" s="114">
        <f t="shared" si="1"/>
        <v>4903868939.6899996</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0</v>
      </c>
      <c r="H127" s="114">
        <f t="shared" si="1"/>
        <v>24436316.460000001</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1547501.8900000001</v>
      </c>
      <c r="H131" s="211">
        <f t="shared" si="1"/>
        <v>125709838.36</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3438998.46</v>
      </c>
      <c r="H136" s="211">
        <f t="shared" si="1"/>
        <v>111002981.92000002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0</v>
      </c>
      <c r="H137" s="211">
        <f t="shared" si="1"/>
        <v>56715.11</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10405269.609999999</v>
      </c>
      <c r="H140" s="211">
        <f t="shared" si="2"/>
        <v>342487074.14000005</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27507353.159999996</v>
      </c>
      <c r="H143" s="114">
        <f t="shared" si="2"/>
        <v>338235074.53000009</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173043246.78999999</v>
      </c>
      <c r="H144" s="114">
        <f t="shared" si="2"/>
        <v>250038918.25</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1082219295.0899999</v>
      </c>
      <c r="H146" s="114">
        <f t="shared" si="2"/>
        <v>8470073582.6400003</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81527134.640000015</v>
      </c>
      <c r="H147" s="114">
        <f t="shared" si="2"/>
        <v>832834696.42000008</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194148664.10000002</v>
      </c>
      <c r="H150" s="114">
        <f t="shared" si="2"/>
        <v>5086673160.0600004</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0</v>
      </c>
      <c r="H151" s="211">
        <f t="shared" si="2"/>
        <v>0</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36959876.089999996</v>
      </c>
      <c r="H152" s="211">
        <f t="shared" si="2"/>
        <v>268327633.89000002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228333.81</v>
      </c>
      <c r="H153" s="211">
        <f t="shared" si="2"/>
        <v>3871495.12</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25908336.669999998</v>
      </c>
      <c r="H159" s="211">
        <f t="shared" si="2"/>
        <v>2372151637.8499999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20251424.659999996</v>
      </c>
      <c r="H162" s="114">
        <f t="shared" si="2"/>
        <v>70878333.939999998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8058808.0200000014</v>
      </c>
      <c r="H163" s="114">
        <f t="shared" si="2"/>
        <v>18529595.460000001</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18277290.280000001</v>
      </c>
      <c r="H164" s="114">
        <f t="shared" si="2"/>
        <v>63979477.399999999</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647450412.00999999</v>
      </c>
      <c r="H166" s="114">
        <f t="shared" si="2"/>
        <v>7278075259.6300011</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217044785.02999994</v>
      </c>
      <c r="H167" s="114">
        <f t="shared" si="2"/>
        <v>535620690.43999994</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1623919.68</v>
      </c>
      <c r="H172" s="211">
        <f t="shared" si="2"/>
        <v>4164422.25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53258857.320000008</v>
      </c>
      <c r="H173" s="211">
        <f t="shared" si="2"/>
        <v>83907785.550000012</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16469669.100000003</v>
      </c>
      <c r="H180" s="211">
        <f t="shared" si="2"/>
        <v>55985543.510000005</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22238941.080000009</v>
      </c>
      <c r="H181" s="114">
        <f t="shared" si="2"/>
        <v>82214542.210000008</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1138431.6099999999</v>
      </c>
      <c r="H182" s="114">
        <f t="shared" si="2"/>
        <v>5669718.8100000005</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2317798.9500000002</v>
      </c>
      <c r="H188" s="114">
        <f t="shared" si="2"/>
        <v>9951047.5499999989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47048207.180000007</v>
      </c>
      <c r="H190" s="114">
        <f t="shared" si="2"/>
        <v>209877898.25</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368461169.20999998</v>
      </c>
      <c r="H191" s="211">
        <f t="shared" si="2"/>
        <v>1906264209.2000003</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149128495.38999999</v>
      </c>
      <c r="H194" s="211">
        <f t="shared" si="2"/>
        <v>671466521.1400001</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2885154.98</v>
      </c>
      <c r="H196" s="211">
        <f t="shared" si="2"/>
        <v>29465728.360000003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5179134</v>
      </c>
      <c r="H199" s="211">
        <f t="shared" si="2"/>
        <v>5179134</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0</v>
      </c>
      <c r="H204" s="114">
        <f t="shared" si="3"/>
        <v>0</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5266467.4399999995</v>
      </c>
      <c r="H208" s="114">
        <f t="shared" si="3"/>
        <v>8238889.8200000003</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135355778.97</v>
      </c>
      <c r="H211" s="211">
        <f t="shared" si="3"/>
        <v>641446711.08000004</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10306828.09</v>
      </c>
      <c r="H213" s="211">
        <f t="shared" si="3"/>
        <v>1444970669.25</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436415693.48000002</v>
      </c>
      <c r="H214" s="211">
        <f t="shared" si="3"/>
        <v>1515243537.9499998</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245430662.63999999</v>
      </c>
      <c r="H224" s="114">
        <f t="shared" si="3"/>
        <v>779623486.52999997</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36615642.990000002</v>
      </c>
      <c r="H228" s="114">
        <f t="shared" si="3"/>
        <v>2476458685.1799998</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390288791.60000002</v>
      </c>
      <c r="H229" s="114">
        <f t="shared" si="3"/>
        <v>4368856280.7400007</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185340526.34</v>
      </c>
      <c r="H232" s="211">
        <f t="shared" si="3"/>
        <v>1194324765.3999999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144658077.64999998</v>
      </c>
      <c r="H233" s="211">
        <f t="shared" si="3"/>
        <v>496335059.34999996</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1335449.3400000001</v>
      </c>
      <c r="H234" s="211">
        <f t="shared" si="3"/>
        <v>3988674.4699999997</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52507686.410000004</v>
      </c>
      <c r="H237" s="211">
        <f t="shared" si="3"/>
        <v>78876604.060000002</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33951395.68</v>
      </c>
      <c r="H238" s="211">
        <f t="shared" si="3"/>
        <v>222916136.52000001</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2267447.7200000002</v>
      </c>
      <c r="H240" s="211">
        <f t="shared" si="3"/>
        <v>6946053.5700000003</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19858.43</v>
      </c>
      <c r="H241" s="114">
        <f t="shared" si="3"/>
        <v>129408.35999999999</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216173.65</v>
      </c>
      <c r="H242" s="114">
        <f t="shared" si="3"/>
        <v>216173.65</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14704097.619999999</v>
      </c>
      <c r="H243" s="114">
        <f t="shared" si="3"/>
        <v>48782548.989999987</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7843147.4700000007</v>
      </c>
      <c r="H244" s="114">
        <f t="shared" si="3"/>
        <v>76967939.260000005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36321.370000000003</v>
      </c>
      <c r="H245" s="114">
        <f t="shared" si="3"/>
        <v>807510.83</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33954427.560000002</v>
      </c>
      <c r="H246" s="114">
        <f t="shared" si="3"/>
        <v>223063032.49000001</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33951395.689999998</v>
      </c>
      <c r="H247" s="114">
        <f t="shared" si="3"/>
        <v>222916136.57999998</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873926.59</v>
      </c>
      <c r="H248" s="114">
        <f t="shared" si="3"/>
        <v>10026015.77</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22634263.75</v>
      </c>
      <c r="H249" s="114">
        <f t="shared" si="3"/>
        <v>149627762.69</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33996423.890000001</v>
      </c>
      <c r="H253" s="211">
        <f t="shared" si="3"/>
        <v>222185129.44999999</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210459.08</v>
      </c>
      <c r="H256" s="211">
        <f t="shared" si="3"/>
        <v>935491.5199999999</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24645412.07</v>
      </c>
      <c r="H257" s="211">
        <f t="shared" si="3"/>
        <v>51820851.990000002</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1706461.21</v>
      </c>
      <c r="H259" s="211">
        <f t="shared" si="3"/>
        <v>2973650.19</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33951395.68</v>
      </c>
      <c r="H260" s="211">
        <f t="shared" si="3"/>
        <v>222916136.44</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36006455.5</v>
      </c>
      <c r="H261" s="114">
        <f t="shared" si="3"/>
        <v>255009555.56</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39899383.690000005</v>
      </c>
      <c r="H264" s="114">
        <f t="shared" si="3"/>
        <v>103877757.35999998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3517008.78</v>
      </c>
      <c r="H265" s="114">
        <f t="shared" si="3"/>
        <v>18329629.68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67902791.310000002</v>
      </c>
      <c r="H267" s="114">
        <f t="shared" si="4"/>
        <v>445832267.98999995</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17182564.390000001</v>
      </c>
      <c r="H268" s="114">
        <f t="shared" si="4"/>
        <v>81142950.050000012</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29193648.810000017</v>
      </c>
      <c r="H271" s="211">
        <f t="shared" si="4"/>
        <v>120408846.84</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168333.46000000002</v>
      </c>
      <c r="H273" s="211">
        <f t="shared" si="4"/>
        <v>2036970.1599999997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68653675.719999999</v>
      </c>
      <c r="H274" s="211">
        <f t="shared" si="4"/>
        <v>230380123.94000003</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157501.67000000001</v>
      </c>
      <c r="H275" s="211">
        <f t="shared" si="4"/>
        <v>1006522.6099999999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1434351.9200000002</v>
      </c>
      <c r="H277" s="211">
        <f t="shared" si="4"/>
        <v>4211296.79</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26184053.229999997</v>
      </c>
      <c r="H278" s="211">
        <f t="shared" si="4"/>
        <v>178629046.32999998</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24253456.949999999</v>
      </c>
      <c r="H280" s="211">
        <f t="shared" si="4"/>
        <v>126643074.40000001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38232129.389999978</v>
      </c>
      <c r="H282" s="114">
        <f t="shared" si="4"/>
        <v>145543008.52999997</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33951395.689999998</v>
      </c>
      <c r="H285" s="114">
        <f t="shared" si="4"/>
        <v>222935356.25</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75226739.900000006</v>
      </c>
      <c r="H286" s="114">
        <f t="shared" si="4"/>
        <v>181954241.09999999</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1135826.57</v>
      </c>
      <c r="H287" s="114">
        <f t="shared" si="4"/>
        <v>8683364.7699999996</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33951395.68</v>
      </c>
      <c r="H288" s="114">
        <f t="shared" si="4"/>
        <v>223029915.91</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67902791.349999994</v>
      </c>
      <c r="H289" s="114">
        <f t="shared" si="4"/>
        <v>445832268.05000007</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785689.39999999991</v>
      </c>
      <c r="H290" s="114">
        <f t="shared" si="4"/>
        <v>1526339.23</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42785859.049999997</v>
      </c>
      <c r="H291" s="211">
        <f t="shared" si="4"/>
        <v>281781626.22999996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8234145.2000000002</v>
      </c>
      <c r="H292" s="211">
        <f t="shared" si="4"/>
        <v>88318770.340000004</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5271409.040000001</v>
      </c>
      <c r="H293" s="211">
        <f t="shared" si="4"/>
        <v>12024806.780000001</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6441807.9799999995</v>
      </c>
      <c r="H294" s="211">
        <f t="shared" si="4"/>
        <v>22738281.739999998</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68111918.090000004</v>
      </c>
      <c r="H295" s="211">
        <f t="shared" si="4"/>
        <v>446041394.79000008</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86516738.730000004</v>
      </c>
      <c r="H296" s="211">
        <f t="shared" si="4"/>
        <v>504749975.08000004</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298557.95999999996</v>
      </c>
      <c r="H298" s="211">
        <f t="shared" si="4"/>
        <v>690830.7</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56585659.490000002</v>
      </c>
      <c r="H299" s="211">
        <f t="shared" si="4"/>
        <v>371551335.59000009</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201139.59</v>
      </c>
      <c r="H300" s="211">
        <f t="shared" si="4"/>
        <v>201139.59</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97410.989999999991</v>
      </c>
      <c r="H301" s="114">
        <f t="shared" si="4"/>
        <v>549967.29</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78311749.459999993</v>
      </c>
      <c r="H302" s="114">
        <f t="shared" si="4"/>
        <v>546020271.75</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0</v>
      </c>
      <c r="H304" s="114">
        <f t="shared" si="4"/>
        <v>26593.829999999998</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69825526.199999988</v>
      </c>
      <c r="H305" s="114">
        <f t="shared" si="4"/>
        <v>448825830.49999994</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118586422.77000001</v>
      </c>
      <c r="H307" s="114">
        <f t="shared" si="4"/>
        <v>568765372.84000003</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6423635.8099999996</v>
      </c>
      <c r="H308" s="114">
        <f t="shared" si="4"/>
        <v>25027152.279999997</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1814890.8800000006</v>
      </c>
      <c r="H310" s="114">
        <f t="shared" si="4"/>
        <v>43082796.509999998</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67902791.339999989</v>
      </c>
      <c r="H311" s="211">
        <f t="shared" si="4"/>
        <v>445832268.04000002</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137977.78</v>
      </c>
      <c r="H312" s="211">
        <f t="shared" si="4"/>
        <v>374841.52</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221150411.70000002</v>
      </c>
      <c r="H313" s="211">
        <f t="shared" si="4"/>
        <v>1055852578.2200003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160388.04</v>
      </c>
      <c r="H314" s="211">
        <f t="shared" si="4"/>
        <v>2629907.4500000002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6705573.5199999996</v>
      </c>
      <c r="H315" s="211">
        <f t="shared" si="4"/>
        <v>14186773.050000001</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77006.3</v>
      </c>
      <c r="H316" s="211">
        <f t="shared" si="4"/>
        <v>131971.65</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412276675.8599999</v>
      </c>
      <c r="H317" s="211">
        <f t="shared" si="4"/>
        <v>1735126633.1299999</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1927403.27</v>
      </c>
      <c r="H320" s="211">
        <f t="shared" si="4"/>
        <v>2668009.73</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54403658.180000007</v>
      </c>
      <c r="H321" s="114">
        <f t="shared" si="4"/>
        <v>237020525.88</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67902791.339999989</v>
      </c>
      <c r="H323" s="114">
        <f t="shared" si="4"/>
        <v>445832268.04000002</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30468.83</v>
      </c>
      <c r="H325" s="114">
        <f t="shared" si="4"/>
        <v>3905779.56</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29949084.130000003</v>
      </c>
      <c r="H328" s="114">
        <f t="shared" si="4"/>
        <v>120436354.48999998</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140594735.30999997</v>
      </c>
      <c r="H329" s="114">
        <f t="shared" si="4"/>
        <v>357534763.5</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18293.88</v>
      </c>
      <c r="H331" s="211">
        <f t="shared" si="5"/>
        <v>4866080.21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373208399.23999995</v>
      </c>
      <c r="H332" s="211">
        <f t="shared" si="5"/>
        <v>1266900821.5399997</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420827656.54000008</v>
      </c>
      <c r="H333" s="211">
        <f t="shared" si="5"/>
        <v>1380370650.3100004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145988665.69</v>
      </c>
      <c r="H334" s="211">
        <f t="shared" si="5"/>
        <v>955854685.1400001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36054167.170000002</v>
      </c>
      <c r="H335" s="211">
        <f t="shared" si="5"/>
        <v>225674154.06</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244658.77</v>
      </c>
      <c r="H341" s="114">
        <f t="shared" si="5"/>
        <v>471781.16000000003</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69850477.969999969</v>
      </c>
      <c r="H342" s="114">
        <f t="shared" si="5"/>
        <v>447564756.55999988</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25439181.889999993</v>
      </c>
      <c r="H345" s="114">
        <f t="shared" si="5"/>
        <v>206614651.77999997</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53433169.729999997</v>
      </c>
      <c r="H350" s="114">
        <f t="shared" si="5"/>
        <v>291688502.61000007</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33951395.68</v>
      </c>
      <c r="H352" s="211">
        <f t="shared" si="5"/>
        <v>222916136.44</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9642319.4299999978</v>
      </c>
      <c r="H354" s="211">
        <f t="shared" si="5"/>
        <v>49055190.159999996</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7793821.2999999998</v>
      </c>
      <c r="H356" s="211">
        <f t="shared" si="5"/>
        <v>23476515.629999999</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1208744.71</v>
      </c>
      <c r="H357" s="211">
        <f t="shared" si="5"/>
        <v>33353144</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189828032.52000001</v>
      </c>
      <c r="H360" s="211">
        <f t="shared" si="5"/>
        <v>474635708.21000004</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3220666.07</v>
      </c>
      <c r="H361" s="114">
        <f t="shared" si="5"/>
        <v>7345270.3499999996</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2118559.06</v>
      </c>
      <c r="H364" s="114">
        <f t="shared" si="5"/>
        <v>5024616.5199999996</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10649130.300000001</v>
      </c>
      <c r="H365" s="114">
        <f t="shared" si="5"/>
        <v>117577044.59</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24636920.490000002</v>
      </c>
      <c r="H367" s="114">
        <f t="shared" si="5"/>
        <v>39346360.840000004</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229330.21000000002</v>
      </c>
      <c r="H368" s="114">
        <f t="shared" si="5"/>
        <v>4851785.24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642808751.13000011</v>
      </c>
      <c r="H370" s="114">
        <f t="shared" si="5"/>
        <v>4977819062.2199993</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1069442.6700000002</v>
      </c>
      <c r="H373" s="211">
        <f t="shared" si="5"/>
        <v>113129213.98</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378688.11</v>
      </c>
      <c r="H376" s="211">
        <f t="shared" si="5"/>
        <v>270963934.18000001</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201685.68000000002</v>
      </c>
      <c r="H378" s="211">
        <f t="shared" si="5"/>
        <v>437319307.25999999</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15633586.699999999</v>
      </c>
      <c r="H383" s="114">
        <f t="shared" si="5"/>
        <v>286298696.18000001</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26711359.409999996</v>
      </c>
      <c r="H384" s="114">
        <f t="shared" si="5"/>
        <v>39888899.289999999</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1983885.02</v>
      </c>
      <c r="H385" s="114">
        <f t="shared" si="5"/>
        <v>230040489.62</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7103614.8199999994</v>
      </c>
      <c r="H386" s="114">
        <f t="shared" si="5"/>
        <v>18108558.829999998</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1867408.1600000004</v>
      </c>
      <c r="H387" s="114">
        <f t="shared" si="5"/>
        <v>8077904.0099999998</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153379.43</v>
      </c>
      <c r="H388" s="114">
        <f t="shared" si="5"/>
        <v>1451096.0599999996</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38968144.25999999</v>
      </c>
      <c r="H393" s="211">
        <f t="shared" si="5"/>
        <v>51426273.099999994</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659891.18000000005</v>
      </c>
      <c r="H397" s="211">
        <f t="shared" si="6"/>
        <v>15793007.029999999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3848124.1899999972</v>
      </c>
      <c r="H403" s="114">
        <f t="shared" si="6"/>
        <v>23223948.210000001</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137228983.13999999</v>
      </c>
      <c r="H408" s="114">
        <f t="shared" si="6"/>
        <v>2852670982.3800001</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4015046.23</v>
      </c>
      <c r="H411" s="211">
        <f t="shared" si="6"/>
        <v>36743238.130000003</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807152.25</v>
      </c>
      <c r="H412" s="211">
        <f t="shared" si="6"/>
        <v>4158738.8800000004</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56139692.670000017</v>
      </c>
      <c r="H413" s="211">
        <f t="shared" si="6"/>
        <v>481782627.92000008</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5561711.1699999999</v>
      </c>
      <c r="H415" s="211">
        <f t="shared" si="6"/>
        <v>13390146.34</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2649729.7400000002</v>
      </c>
      <c r="H419" s="211">
        <f t="shared" si="6"/>
        <v>7432539.5600000005</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1143782.9299999997</v>
      </c>
      <c r="H423" s="114">
        <f t="shared" si="6"/>
        <v>1774288.5299999998</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503975.67</v>
      </c>
      <c r="H424" s="114">
        <f t="shared" si="6"/>
        <v>1150427.82</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8403976.5500000007</v>
      </c>
      <c r="H427" s="114">
        <f t="shared" si="6"/>
        <v>335015994.31999999</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2053001.64</v>
      </c>
      <c r="H430" s="114">
        <f t="shared" si="6"/>
        <v>4613565.7</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145990.82</v>
      </c>
      <c r="H432" s="211">
        <f t="shared" si="6"/>
        <v>1232268.26</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2650579.7299999995</v>
      </c>
      <c r="H434" s="211">
        <f t="shared" si="6"/>
        <v>689885939.88999999</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23256.190000000002</v>
      </c>
      <c r="H437" s="211">
        <f t="shared" si="6"/>
        <v>161936.49</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131981466.90000001</v>
      </c>
      <c r="H438" s="211">
        <f t="shared" si="6"/>
        <v>1280189858.4700003</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45704.61</v>
      </c>
      <c r="H439" s="211">
        <f t="shared" si="6"/>
        <v>45704.61</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280961.09999999998</v>
      </c>
      <c r="H440" s="211">
        <f t="shared" si="6"/>
        <v>422076.18</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122672742.63</v>
      </c>
      <c r="H441" s="114">
        <f t="shared" si="6"/>
        <v>4308262332.1899996</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419581.81</v>
      </c>
      <c r="H443" s="114">
        <f t="shared" si="6"/>
        <v>1382634.17</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4203410.2500000009</v>
      </c>
      <c r="H444" s="114">
        <f t="shared" si="6"/>
        <v>8738046.4300000016</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7777931.9199999971</v>
      </c>
      <c r="H445" s="114">
        <f t="shared" si="6"/>
        <v>25829930.010000002</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142620.53</v>
      </c>
      <c r="H446" s="114">
        <f t="shared" si="6"/>
        <v>1141017.1800000002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10255937414.73</v>
      </c>
      <c r="H447" s="114">
        <f t="shared" si="6"/>
        <v>52352333020.889999</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26245477190.730003</v>
      </c>
      <c r="H449" s="114">
        <f t="shared" si="6"/>
        <v>135290733425.32001</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15042340.190000001</v>
      </c>
      <c r="H450" s="114">
        <f t="shared" si="6"/>
        <v>47980511.489999995</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5038.33</v>
      </c>
      <c r="H451" s="211">
        <f t="shared" si="6"/>
        <v>805505.4</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2484634280.4499998</v>
      </c>
      <c r="H452" s="211">
        <f t="shared" si="6"/>
        <v>46974978268.719994</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7482373.9699999997</v>
      </c>
      <c r="H453" s="211">
        <f t="shared" si="6"/>
        <v>16556863.409999996</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572689.04</v>
      </c>
      <c r="H454" s="211">
        <f t="shared" si="6"/>
        <v>9289472.2600000016</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4123881653.0300002</v>
      </c>
      <c r="H455" s="211">
        <f t="shared" si="6"/>
        <v>25869141655.409996</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1097227.79</v>
      </c>
      <c r="H456" s="211">
        <f t="shared" si="6"/>
        <v>4444183.55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27644654794.869999</v>
      </c>
      <c r="H459" s="211">
        <f t="shared" si="7"/>
        <v>195881483636.12003</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2385650.83</v>
      </c>
      <c r="H460" s="211">
        <f t="shared" si="7"/>
        <v>5646285.1699999999</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250406.01</v>
      </c>
      <c r="H467" s="114">
        <f t="shared" si="7"/>
        <v>478799.53</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6068738.4400000004</v>
      </c>
      <c r="H468" s="114">
        <f t="shared" si="7"/>
        <v>18884551.330000002</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11856501.530000003</v>
      </c>
      <c r="H470" s="114">
        <f t="shared" si="7"/>
        <v>66544302.640000001</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1815589904.4899998</v>
      </c>
      <c r="H471" s="211">
        <f t="shared" si="7"/>
        <v>7988158706.25</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503394318.42000008</v>
      </c>
      <c r="H472" s="211">
        <f t="shared" si="7"/>
        <v>3292965953.6599998</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4861665.3800000008</v>
      </c>
      <c r="H477" s="211">
        <f t="shared" si="7"/>
        <v>10813108.960000001</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503394318.42000008</v>
      </c>
      <c r="H479" s="211">
        <f t="shared" si="7"/>
        <v>3292934524.6599998</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1823660.3099999996</v>
      </c>
      <c r="H480" s="211">
        <f t="shared" si="7"/>
        <v>2780687.6499999994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3168657298.7400002</v>
      </c>
      <c r="H483" s="114">
        <f t="shared" si="7"/>
        <v>26789086218.700001</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810247786.00999999</v>
      </c>
      <c r="H485" s="114">
        <f t="shared" si="7"/>
        <v>5282897395.8899994</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704752045.80999994</v>
      </c>
      <c r="H486" s="114">
        <f t="shared" si="7"/>
        <v>4610108332.6900005</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2194011811.5</v>
      </c>
      <c r="H488" s="114">
        <f t="shared" si="7"/>
        <v>9825635304.7000008</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694193589.11000001</v>
      </c>
      <c r="H495" s="211">
        <f t="shared" si="7"/>
        <v>3918040174.2999997</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3259615.1799999997</v>
      </c>
      <c r="H499" s="211">
        <f t="shared" si="7"/>
        <v>4709467.5599999996</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2590173.0599999996</v>
      </c>
      <c r="H500" s="211">
        <f t="shared" si="7"/>
        <v>4748352.59</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509702.80999999994</v>
      </c>
      <c r="H502" s="114">
        <f t="shared" si="7"/>
        <v>22281315.84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7072007.2800000003</v>
      </c>
      <c r="H507" s="114">
        <f t="shared" si="7"/>
        <v>11223771.24</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1500832.4900000002</v>
      </c>
      <c r="H510" s="114">
        <f t="shared" si="7"/>
        <v>7300841.4800000004</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6096250.5800000001</v>
      </c>
      <c r="H512" s="211">
        <f t="shared" si="7"/>
        <v>16571964.220000001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15433519.079999998</v>
      </c>
      <c r="H513" s="211">
        <f t="shared" si="7"/>
        <v>61055558.810000002</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9749466.629999999</v>
      </c>
      <c r="H515" s="211">
        <f t="shared" si="7"/>
        <v>28533811.5</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4699716.540000001</v>
      </c>
      <c r="H518" s="211">
        <f t="shared" si="7"/>
        <v>5281285.8900000006</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51495644.010000005</v>
      </c>
      <c r="H519" s="211">
        <f t="shared" si="7"/>
        <v>216647269.57999998</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719643154.2100004</v>
      </c>
      <c r="H521" s="114">
        <f t="shared" si="7"/>
        <v>2501424931.4800005</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1772114.5500000003</v>
      </c>
      <c r="H524" s="114">
        <f t="shared" si="8"/>
        <v>19984224.580000002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33951395.68</v>
      </c>
      <c r="H531" s="211">
        <f t="shared" si="8"/>
        <v>222916136.53</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2226698.1800000002</v>
      </c>
      <c r="H533" s="211">
        <f t="shared" si="8"/>
        <v>5644347.0499999896</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1182528.95</v>
      </c>
      <c r="H535" s="211">
        <f t="shared" si="8"/>
        <v>2676809.5199999996</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586711733.29999995</v>
      </c>
      <c r="H537" s="211">
        <f t="shared" si="8"/>
        <v>2373191641.54</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2065609.78</v>
      </c>
      <c r="H538" s="211">
        <f t="shared" si="8"/>
        <v>7049018.3800000008</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469091.64</v>
      </c>
      <c r="H539" s="211">
        <f t="shared" si="8"/>
        <v>23756019.960000001</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1634804.6400000004</v>
      </c>
      <c r="H540" s="211">
        <f t="shared" si="8"/>
        <v>7209981.5500000007</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2850572.38</v>
      </c>
      <c r="H541" s="114">
        <f t="shared" si="8"/>
        <v>16445789.68</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891624.95999999996</v>
      </c>
      <c r="H545" s="114">
        <f t="shared" si="8"/>
        <v>8100782.2999999998</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5137048.0999999996</v>
      </c>
      <c r="H547" s="114">
        <f t="shared" si="8"/>
        <v>28194930.880000003</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575669813.9399997</v>
      </c>
      <c r="H552" s="211">
        <f t="shared" si="8"/>
        <v>1851226701.3899999</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5827135.1300000008</v>
      </c>
      <c r="H554" s="211">
        <f t="shared" si="8"/>
        <v>32365816.590000004</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102222.36999999997</v>
      </c>
      <c r="H556" s="211">
        <f t="shared" si="8"/>
        <v>643651.81999999995</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39045126.230000004</v>
      </c>
      <c r="H557" s="211">
        <f t="shared" si="8"/>
        <v>206224115.17000002</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1888753.2099999997</v>
      </c>
      <c r="H558" s="211">
        <f t="shared" si="8"/>
        <v>4910971.3</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14588856.139999997</v>
      </c>
      <c r="H559" s="211">
        <f t="shared" si="8"/>
        <v>659696754.07999992</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4476419.5600000005</v>
      </c>
      <c r="H560" s="211">
        <f t="shared" si="8"/>
        <v>18582793.109999999</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24569607.949999999</v>
      </c>
      <c r="H564" s="114">
        <f t="shared" si="8"/>
        <v>105311481.69000001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8227412.3999999994</v>
      </c>
      <c r="H567" s="114">
        <f t="shared" si="8"/>
        <v>19174704.57</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348801.86</v>
      </c>
      <c r="H569" s="114">
        <f t="shared" si="8"/>
        <v>348801.86</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293978.46999999997</v>
      </c>
      <c r="H572" s="211">
        <f t="shared" si="8"/>
        <v>2390647.4000000004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3006576.3899999997</v>
      </c>
      <c r="H575" s="211">
        <f t="shared" si="8"/>
        <v>6788185.8799999999</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268325.51</v>
      </c>
      <c r="H579" s="211">
        <f t="shared" si="8"/>
        <v>3777701.62</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967842.46</v>
      </c>
      <c r="H580" s="211">
        <f t="shared" si="8"/>
        <v>3045945.38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200024989.88999999</v>
      </c>
      <c r="H582" s="114">
        <f t="shared" si="8"/>
        <v>1503834481.0299997</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4333916.9700000007</v>
      </c>
      <c r="H583" s="114">
        <f t="shared" si="8"/>
        <v>35191802.560000002</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45715.76</v>
      </c>
      <c r="H585" s="114">
        <f t="shared" si="8"/>
        <v>749575.78999999992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51898800.939999983</v>
      </c>
      <c r="H586" s="114">
        <f t="shared" ref="H586:H649" si="9">SUM(C586:G586)</f>
        <v>165985627.13999999</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430201.55000000005</v>
      </c>
      <c r="H589" s="114">
        <f t="shared" si="9"/>
        <v>56323667.649999999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599023318.40999997</v>
      </c>
      <c r="H592" s="211">
        <f t="shared" si="9"/>
        <v>1948766067.0199995</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1364199.23</v>
      </c>
      <c r="H593" s="211">
        <f t="shared" si="9"/>
        <v>52108372.679999992</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131741846.48999998</v>
      </c>
      <c r="H594" s="211">
        <f t="shared" si="9"/>
        <v>668007993.43999994</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501569.69999999995</v>
      </c>
      <c r="H599" s="211">
        <f t="shared" si="9"/>
        <v>2088835.2000000002</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9380337.3499999996</v>
      </c>
      <c r="H600" s="211">
        <f t="shared" si="9"/>
        <v>52063823.829999998</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80316721.370000005</v>
      </c>
      <c r="H602" s="114">
        <f t="shared" si="9"/>
        <v>590780569.28999996</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55077.37</v>
      </c>
      <c r="H604" s="114">
        <f t="shared" si="9"/>
        <v>5930305.0600000005</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8994495.2100000009</v>
      </c>
      <c r="H605" s="114">
        <f t="shared" si="9"/>
        <v>28353313.949999999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5206409.68</v>
      </c>
      <c r="H610" s="114">
        <f t="shared" si="9"/>
        <v>12227923.449999999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207254.03000000003</v>
      </c>
      <c r="H611" s="211">
        <f t="shared" si="9"/>
        <v>7479960.1000000006</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16768281.83</v>
      </c>
      <c r="H615" s="211">
        <f t="shared" si="9"/>
        <v>1200230731.24</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376754608.00999999</v>
      </c>
      <c r="H616" s="211">
        <f t="shared" si="9"/>
        <v>6653948526.1499996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104851683.94000001</v>
      </c>
      <c r="H619" s="211">
        <f t="shared" si="9"/>
        <v>1517513880.1900001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267733436.90000004</v>
      </c>
      <c r="H620" s="211">
        <f t="shared" si="9"/>
        <v>1733930714.3600001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340044030.23000002</v>
      </c>
      <c r="H624" s="114">
        <f t="shared" si="9"/>
        <v>3188687383.8500004</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24341958.390000001</v>
      </c>
      <c r="H626" s="114">
        <f t="shared" si="9"/>
        <v>849645935.18999994</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458183528.12000006</v>
      </c>
      <c r="H627" s="114">
        <f t="shared" si="9"/>
        <v>5107173742.5299997</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0</v>
      </c>
      <c r="H628" s="114">
        <f t="shared" si="9"/>
        <v>589598813.74000001</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326382570.45999998</v>
      </c>
      <c r="H630" s="114">
        <f t="shared" si="9"/>
        <v>9762290057.6399994</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116393460.09</v>
      </c>
      <c r="H632" s="211">
        <f t="shared" si="9"/>
        <v>1747285106.25</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62104271.329999998</v>
      </c>
      <c r="H633" s="211">
        <f t="shared" si="9"/>
        <v>1646711730.96</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24819073.43</v>
      </c>
      <c r="H635" s="211">
        <f t="shared" si="9"/>
        <v>426155387.75999999</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68177562.090000018</v>
      </c>
      <c r="H636" s="211">
        <f t="shared" si="9"/>
        <v>9241006470.4300003</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8713159.3500000015</v>
      </c>
      <c r="H638" s="211">
        <f t="shared" si="9"/>
        <v>314622935.14999998</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56759948.609999999</v>
      </c>
      <c r="H639" s="211">
        <f t="shared" si="9"/>
        <v>1655213538.97</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4089616.61</v>
      </c>
      <c r="H642" s="114">
        <f t="shared" si="9"/>
        <v>2202257730.46</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39045357.340000011</v>
      </c>
      <c r="H643" s="114">
        <f t="shared" si="9"/>
        <v>3798937825.3900003</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451002945.96000004</v>
      </c>
      <c r="H645" s="114">
        <f t="shared" si="9"/>
        <v>4961305524.8900003</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5750445.6100000003</v>
      </c>
      <c r="H646" s="114">
        <f t="shared" si="9"/>
        <v>373594076.63</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6431644.1200000001</v>
      </c>
      <c r="H649" s="114">
        <f t="shared" si="9"/>
        <v>63326094.210000001</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26262524.84</v>
      </c>
      <c r="H653" s="211">
        <f t="shared" si="10"/>
        <v>60307336.409999996</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1832573.1800000002</v>
      </c>
      <c r="H659" s="211">
        <f t="shared" si="10"/>
        <v>1832573.1800000002</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11344268.130000001</v>
      </c>
      <c r="H660" s="211">
        <f t="shared" si="10"/>
        <v>76930692.370000005</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172752.41</v>
      </c>
      <c r="H663" s="114">
        <f t="shared" si="10"/>
        <v>273956.41000000003</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0</v>
      </c>
      <c r="H665" s="114">
        <f t="shared" si="10"/>
        <v>0</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165160.21999999997</v>
      </c>
      <c r="H666" s="114">
        <f t="shared" si="10"/>
        <v>8832194.5</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46388767.509999998</v>
      </c>
      <c r="H667" s="114">
        <f t="shared" si="10"/>
        <v>150423435.73999998</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2754409.33</v>
      </c>
      <c r="H670" s="114">
        <f t="shared" si="10"/>
        <v>7535668.910000002</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73212710.439999998</v>
      </c>
      <c r="H671" s="211">
        <f t="shared" si="10"/>
        <v>187245925.21000001</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5832602.4899999984</v>
      </c>
      <c r="H674" s="211">
        <f t="shared" si="10"/>
        <v>32807841.329999998</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42044.89</v>
      </c>
      <c r="H675" s="211">
        <f t="shared" si="10"/>
        <v>42044.89</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68095688.530000001</v>
      </c>
      <c r="H677" s="211">
        <f t="shared" si="10"/>
        <v>299702119.25999999</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392185.58</v>
      </c>
      <c r="H678" s="211">
        <f t="shared" si="10"/>
        <v>1741166.79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2216387.4900000002</v>
      </c>
      <c r="H679" s="211">
        <f t="shared" si="10"/>
        <v>5366265.040000001</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6861863.0499999998</v>
      </c>
      <c r="H682" s="114">
        <f t="shared" si="10"/>
        <v>7526714.5700000003</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79601913.569999993</v>
      </c>
      <c r="H683" s="114">
        <f t="shared" si="10"/>
        <v>288952067.20999992</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9529545160.7800007</v>
      </c>
      <c r="H684" s="114">
        <f t="shared" si="10"/>
        <v>106483062387.40001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16545664882.689995</v>
      </c>
      <c r="H685" s="114">
        <f t="shared" si="10"/>
        <v>85962324938.929962</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3906667.2200000007</v>
      </c>
      <c r="H686" s="114">
        <f t="shared" si="10"/>
        <v>8088352.7100000009</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142580216</v>
      </c>
      <c r="H688" s="114">
        <f t="shared" si="10"/>
        <v>142580216</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2122012312.26</v>
      </c>
      <c r="H690" s="114">
        <f t="shared" si="10"/>
        <v>35510938375.850006</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462802758.90000004</v>
      </c>
      <c r="H692" s="211">
        <f t="shared" si="10"/>
        <v>8878589377.1900005</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61105806.849999994</v>
      </c>
      <c r="H694" s="211">
        <f t="shared" si="10"/>
        <v>69294201.709999993</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6742770751.1000004</v>
      </c>
      <c r="H695" s="211">
        <f t="shared" si="10"/>
        <v>54908597230.110008</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405030164.37999994</v>
      </c>
      <c r="H698" s="211">
        <f t="shared" si="10"/>
        <v>13400012661.610001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22784115128.069988</v>
      </c>
      <c r="H704" s="114">
        <f t="shared" si="10"/>
        <v>125453848043.41</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2071223.35</v>
      </c>
      <c r="H706" s="114">
        <f t="shared" si="10"/>
        <v>13160030.619999999</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8415345.9299999997</v>
      </c>
      <c r="H722" s="114">
        <f t="shared" si="11"/>
        <v>12625906.149999999</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39135094.230000004</v>
      </c>
      <c r="H728" s="114">
        <f t="shared" si="11"/>
        <v>137273102.80000001</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20261536.219999995</v>
      </c>
      <c r="H729" s="114">
        <f t="shared" si="11"/>
        <v>75878772.570000008</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5820076.4000000004</v>
      </c>
      <c r="H732" s="211">
        <f t="shared" si="11"/>
        <v>42329613.299999997</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4756313.25</v>
      </c>
      <c r="H734" s="211">
        <f t="shared" si="11"/>
        <v>25067660.32</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324793.19</v>
      </c>
      <c r="H736" s="211">
        <f t="shared" si="11"/>
        <v>12683948.539999999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2556292.6599999997</v>
      </c>
      <c r="H737" s="211">
        <f t="shared" si="11"/>
        <v>16246176.739999998</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1122606.45</v>
      </c>
      <c r="H738" s="211">
        <f t="shared" si="11"/>
        <v>2133380.0099999998</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2039187.3500000006</v>
      </c>
      <c r="H739" s="211">
        <f t="shared" si="11"/>
        <v>20223739.690000001</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10156008.930000003</v>
      </c>
      <c r="H740" s="211">
        <f t="shared" si="11"/>
        <v>27096109.320000004</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2530656.2799999998</v>
      </c>
      <c r="H747" s="114">
        <f t="shared" si="11"/>
        <v>11387403.819999998</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5513097.71</v>
      </c>
      <c r="H748" s="114">
        <f t="shared" si="11"/>
        <v>20904788.149999999</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527575.24</v>
      </c>
      <c r="H751" s="211">
        <f t="shared" si="11"/>
        <v>60338596.299999997</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6444838.4399999995</v>
      </c>
      <c r="H752" s="211">
        <f t="shared" si="11"/>
        <v>29197671.700000003</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312340.23000000004</v>
      </c>
      <c r="H755" s="211">
        <f t="shared" si="11"/>
        <v>1638958.23</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0</v>
      </c>
      <c r="H756" s="211">
        <f t="shared" si="11"/>
        <v>35111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7878187.29</v>
      </c>
      <c r="H757" s="211">
        <f t="shared" si="11"/>
        <v>17750164.409999996</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82611.89</v>
      </c>
      <c r="H761" s="114">
        <f t="shared" si="11"/>
        <v>82611.89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148743158.20999998</v>
      </c>
      <c r="H762" s="114">
        <f t="shared" si="11"/>
        <v>3093013328.1300001</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339407.64999999997</v>
      </c>
      <c r="H767" s="114">
        <f t="shared" si="11"/>
        <v>376746.07999999996</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50046742.450000003</v>
      </c>
      <c r="H773" s="211">
        <f t="shared" si="11"/>
        <v>1038713820.37</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1434087.9700000002</v>
      </c>
      <c r="H778" s="211">
        <f t="shared" ref="H778:H841" si="12">SUM(C778:G778)</f>
        <v>13165277.41</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2786238.1399999992</v>
      </c>
      <c r="H782" s="114">
        <f t="shared" si="12"/>
        <v>6960518.1099999994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1122867.5299999998</v>
      </c>
      <c r="H784" s="114">
        <f t="shared" si="12"/>
        <v>4276612.1899999995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41449268.830000006</v>
      </c>
      <c r="H793" s="211">
        <f t="shared" si="12"/>
        <v>2670375778.48</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243502.05000000002</v>
      </c>
      <c r="H796" s="211">
        <f t="shared" si="12"/>
        <v>243502.05000000002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361721.69999999995</v>
      </c>
      <c r="H804" s="114">
        <f t="shared" si="12"/>
        <v>426025.04999999993</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183309.14</v>
      </c>
      <c r="H807" s="114">
        <f t="shared" si="12"/>
        <v>8180863.4500000002</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365748.76999999996</v>
      </c>
      <c r="H811" s="211">
        <f t="shared" si="12"/>
        <v>1698713.53</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57546459.119999997</v>
      </c>
      <c r="H813" s="211">
        <f t="shared" si="12"/>
        <v>2818017054.6999998</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4125602.82</v>
      </c>
      <c r="H815" s="211">
        <f t="shared" si="12"/>
        <v>9818559.9999999981</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261682299.23999998</v>
      </c>
      <c r="H818" s="211">
        <f t="shared" si="12"/>
        <v>2196261098.3999996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488961516.05999982</v>
      </c>
      <c r="H821" s="114">
        <f t="shared" si="12"/>
        <v>1751454756.1299996</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757210.31999999983</v>
      </c>
      <c r="H822" s="114">
        <f t="shared" si="12"/>
        <v>3593494.9</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20517925.849999998</v>
      </c>
      <c r="H823" s="114">
        <f t="shared" si="12"/>
        <v>80191296.209999993</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344953351.29999995</v>
      </c>
      <c r="H824" s="114">
        <f t="shared" si="12"/>
        <v>800912244</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32678787.790000003</v>
      </c>
      <c r="H828" s="114">
        <f t="shared" si="12"/>
        <v>88294665.489999995</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88419979.74000001</v>
      </c>
      <c r="H832" s="211">
        <f t="shared" si="12"/>
        <v>228700941.13000003</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183393136.96999994</v>
      </c>
      <c r="H835" s="211">
        <f t="shared" si="12"/>
        <v>1053573542.7999998</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26910246.910000004</v>
      </c>
      <c r="H838" s="211">
        <f t="shared" si="12"/>
        <v>32908894.050000004</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7446560.2300000014</v>
      </c>
      <c r="H839" s="211">
        <f t="shared" si="12"/>
        <v>11538308.860000001</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4288942.37</v>
      </c>
      <c r="H840" s="211">
        <f t="shared" si="12"/>
        <v>18274154.23</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20194749.339999992</v>
      </c>
      <c r="H842" s="114">
        <f t="shared" ref="H842:H905" si="13">SUM(C842:G842)</f>
        <v>85758309.530000001</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1222372.5900000001</v>
      </c>
      <c r="H845" s="114">
        <f t="shared" si="13"/>
        <v>7947018.7400000002</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0</v>
      </c>
      <c r="H846" s="114">
        <f t="shared" si="13"/>
        <v>1022795.1300000001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37397416.069999993</v>
      </c>
      <c r="H847" s="114">
        <f t="shared" si="13"/>
        <v>81313455.629999995</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98484694.240000054</v>
      </c>
      <c r="H850" s="114">
        <f t="shared" si="13"/>
        <v>391871617.18000007</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266372891.43000007</v>
      </c>
      <c r="H852" s="211">
        <f t="shared" si="13"/>
        <v>603041330.08000004</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30600164.329999994</v>
      </c>
      <c r="H853" s="211">
        <f t="shared" si="13"/>
        <v>68550855.370000005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484286487.72000015</v>
      </c>
      <c r="H854" s="211">
        <f t="shared" si="13"/>
        <v>1996287938.6700001</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4663333.7</v>
      </c>
      <c r="H857" s="211">
        <f t="shared" si="13"/>
        <v>52217892.390000008</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47219235.649999991</v>
      </c>
      <c r="H858" s="211">
        <f t="shared" si="13"/>
        <v>173395414.19999999</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3458606.56</v>
      </c>
      <c r="H860" s="211">
        <f t="shared" si="13"/>
        <v>14948581.590000002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0</v>
      </c>
      <c r="H865" s="114">
        <f t="shared" si="13"/>
        <v>263167.34999999998</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1397147.9300000002</v>
      </c>
      <c r="H870" s="114">
        <f t="shared" si="13"/>
        <v>10612508.490000002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18122287.060000002</v>
      </c>
      <c r="H873" s="211">
        <f t="shared" si="13"/>
        <v>85968022.590000004</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315932.22000000003</v>
      </c>
      <c r="H875" s="211">
        <f t="shared" si="13"/>
        <v>1165834.08</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991759.87999999989</v>
      </c>
      <c r="H880" s="211">
        <f t="shared" si="13"/>
        <v>3102245.1799999997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60021842.830000006</v>
      </c>
      <c r="H884" s="114">
        <f t="shared" si="13"/>
        <v>520537222.84999996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16979178.449999999</v>
      </c>
      <c r="H885" s="114">
        <f t="shared" si="13"/>
        <v>89390220.950000003</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6789289.2400000002</v>
      </c>
      <c r="H886" s="114">
        <f t="shared" si="13"/>
        <v>20634715.799999997</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5574586.7000000002</v>
      </c>
      <c r="H887" s="114">
        <f t="shared" si="13"/>
        <v>29228957.66</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11863289.609999999</v>
      </c>
      <c r="H890" s="114">
        <f t="shared" si="13"/>
        <v>26034553.289999999</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22044755.82</v>
      </c>
      <c r="H893" s="211">
        <f t="shared" si="13"/>
        <v>63039684.539999999</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6409354.1099999985</v>
      </c>
      <c r="H894" s="211">
        <f t="shared" si="13"/>
        <v>119383716.84999999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762830.9</v>
      </c>
      <c r="H897" s="211">
        <f t="shared" si="13"/>
        <v>74946152.030000001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4891360.870000001</v>
      </c>
      <c r="H898" s="211">
        <f t="shared" si="13"/>
        <v>9680174.5300000012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313490.32</v>
      </c>
      <c r="H900" s="211">
        <f t="shared" si="13"/>
        <v>966220.59000000008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954372.62000000011</v>
      </c>
      <c r="H902" s="114">
        <f t="shared" si="13"/>
        <v>10894157.48</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27209988.899999999</v>
      </c>
      <c r="H906" s="114">
        <f t="shared" ref="H906:H969" si="14">SUM(C906:G906)</f>
        <v>41715002.179999992</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9739935.0899999999</v>
      </c>
      <c r="H911" s="211">
        <f t="shared" si="14"/>
        <v>33882257.990000002</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29945573.010000005</v>
      </c>
      <c r="H912" s="211">
        <f t="shared" si="14"/>
        <v>298293621.38999999</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34140000.049999997</v>
      </c>
      <c r="H917" s="211">
        <f t="shared" si="14"/>
        <v>48983094.699999996</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465962.49000000005</v>
      </c>
      <c r="H921" s="114">
        <f t="shared" si="14"/>
        <v>510861.67000000004</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4075747.9999999991</v>
      </c>
      <c r="H922" s="114">
        <f t="shared" si="14"/>
        <v>28136033.590000004</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210180903.49000004</v>
      </c>
      <c r="H932" s="211">
        <f t="shared" si="14"/>
        <v>369152610.32000005</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2296202.31</v>
      </c>
      <c r="H933" s="211">
        <f t="shared" si="14"/>
        <v>18073949.940000001</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113852500.70999999</v>
      </c>
      <c r="H935" s="211">
        <f t="shared" si="14"/>
        <v>854612854</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556391.26</v>
      </c>
      <c r="H937" s="211">
        <f t="shared" si="14"/>
        <v>3084595.5599999996</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112546.37</v>
      </c>
      <c r="H939" s="211">
        <f t="shared" si="14"/>
        <v>611827.97000000009</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1033199.84</v>
      </c>
      <c r="H942" s="114">
        <f t="shared" si="14"/>
        <v>2005509.9099999997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2552207.3800000004</v>
      </c>
      <c r="H947" s="114">
        <f t="shared" si="14"/>
        <v>15356094.230000002</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1626138.8</v>
      </c>
      <c r="H948" s="114">
        <f t="shared" si="14"/>
        <v>9568257.6500000004</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3066003.39</v>
      </c>
      <c r="H952" s="211">
        <f t="shared" si="14"/>
        <v>37190155.609999999</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800885.9</v>
      </c>
      <c r="H953" s="211">
        <f t="shared" si="14"/>
        <v>8362477.6500000004</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1170030.28</v>
      </c>
      <c r="H956" s="211">
        <f t="shared" si="14"/>
        <v>5692083.1900000004</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0</v>
      </c>
      <c r="H964" s="114">
        <f t="shared" si="14"/>
        <v>0</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0</v>
      </c>
      <c r="H967" s="114">
        <f t="shared" si="14"/>
        <v>0</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142190.01</v>
      </c>
      <c r="H970" s="114">
        <f t="shared" ref="H970:H1033" si="15">SUM(C970:G970)</f>
        <v>2463781.8600000003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26132433.270000003</v>
      </c>
      <c r="H971" s="211">
        <f t="shared" si="15"/>
        <v>200917557.26000002</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25672336.510000002</v>
      </c>
      <c r="H972" s="211">
        <f t="shared" si="15"/>
        <v>192704547.38999999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1437589.78</v>
      </c>
      <c r="H973" s="211">
        <f t="shared" si="15"/>
        <v>10313991.529999999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1079405.56</v>
      </c>
      <c r="H974" s="211">
        <f t="shared" si="15"/>
        <v>7136517.6899999995</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0</v>
      </c>
      <c r="H987" s="114">
        <f t="shared" si="15"/>
        <v>145124.32</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3808095.39</v>
      </c>
      <c r="H998" s="211">
        <f t="shared" si="15"/>
        <v>3808095.39</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30333054.550000001</v>
      </c>
      <c r="H999" s="211">
        <f t="shared" si="15"/>
        <v>154717755.69</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19394544.59999999</v>
      </c>
      <c r="H1000" s="211">
        <f t="shared" si="15"/>
        <v>127956285.17999993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1866896.97</v>
      </c>
      <c r="H1002" s="114">
        <f t="shared" si="15"/>
        <v>9058991.0600000005</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116378.09</v>
      </c>
      <c r="H1003" s="114">
        <f t="shared" si="15"/>
        <v>398157.01</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2602886.4</v>
      </c>
      <c r="H1005" s="114">
        <f t="shared" si="15"/>
        <v>3659443.34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39842932.229999997</v>
      </c>
      <c r="H1006" s="114">
        <f t="shared" si="15"/>
        <v>186808213.23999998</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133254802.24000001</v>
      </c>
      <c r="H1010" s="114">
        <f t="shared" si="15"/>
        <v>209077617.72000003</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6776910.75</v>
      </c>
      <c r="H1011" s="211">
        <f t="shared" si="15"/>
        <v>36033630.460000001</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319353680.75</v>
      </c>
      <c r="H1012" s="211">
        <f t="shared" si="15"/>
        <v>588800315.41000009</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5528984.4700000016</v>
      </c>
      <c r="H1017" s="211">
        <f t="shared" si="15"/>
        <v>18477269.000000004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2849108.0900000003</v>
      </c>
      <c r="H1019" s="211">
        <f t="shared" si="15"/>
        <v>21598557.890000001</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1316726.0499999998</v>
      </c>
      <c r="H1021" s="114">
        <f t="shared" si="15"/>
        <v>2537726.87</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133167792.87</v>
      </c>
      <c r="H1024" s="114">
        <f t="shared" si="15"/>
        <v>648950610.14999998</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2802220.32</v>
      </c>
      <c r="H1026" s="114">
        <f t="shared" si="15"/>
        <v>11803699.020000001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138462.65</v>
      </c>
      <c r="H1031" s="211">
        <f t="shared" si="15"/>
        <v>286067.69999999995</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567566.2300000001</v>
      </c>
      <c r="H1037" s="211">
        <f t="shared" si="16"/>
        <v>3203311.13</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23316693.160000004</v>
      </c>
      <c r="H1038" s="211">
        <f t="shared" si="16"/>
        <v>60051339.880000003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179436843.41999999</v>
      </c>
      <c r="H1040" s="211">
        <f t="shared" si="16"/>
        <v>493493742.5</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17626039.510000002</v>
      </c>
      <c r="H1041" s="114">
        <f t="shared" si="16"/>
        <v>307481702.94999999</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12183933.010000002</v>
      </c>
      <c r="H1042" s="114">
        <f t="shared" si="16"/>
        <v>32559839.699999999</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8981205.7200000007</v>
      </c>
      <c r="H1043" s="114">
        <f t="shared" si="16"/>
        <v>50801637.709999993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1516.4</v>
      </c>
      <c r="H1046" s="114">
        <f t="shared" si="16"/>
        <v>32155.300000000003</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13382540.360000001</v>
      </c>
      <c r="H1047" s="114">
        <f t="shared" si="16"/>
        <v>193968839</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5815100.330000001</v>
      </c>
      <c r="H1050" s="114">
        <f t="shared" si="16"/>
        <v>17729087.550000001</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1946057.7999999998</v>
      </c>
      <c r="H1052" s="211">
        <f t="shared" si="16"/>
        <v>7366079.1299999999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265037151.20999998</v>
      </c>
      <c r="H1053" s="211">
        <f t="shared" si="16"/>
        <v>2711874262.21</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582848.64999999991</v>
      </c>
      <c r="H1054" s="211">
        <f t="shared" si="16"/>
        <v>5043742.16</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829915.62</v>
      </c>
      <c r="H1055" s="211">
        <f t="shared" si="16"/>
        <v>1886680.88</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5109440.8199999975</v>
      </c>
      <c r="H1056" s="211">
        <f t="shared" si="16"/>
        <v>8650113.3899999969</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76978.69</v>
      </c>
      <c r="H1057" s="211">
        <f t="shared" si="16"/>
        <v>719892.58000000007</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3440154.41</v>
      </c>
      <c r="H1059" s="211">
        <f t="shared" si="16"/>
        <v>8664983.4299999997</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246656.80000000002</v>
      </c>
      <c r="H1065" s="114">
        <f t="shared" si="16"/>
        <v>488441.72000000003</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8541661.7899999991</v>
      </c>
      <c r="H1068" s="114">
        <f t="shared" si="16"/>
        <v>52138977.970000006</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3390452.3700000006</v>
      </c>
      <c r="H1071" s="211">
        <f t="shared" si="16"/>
        <v>11048294.550000003</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2797251.7199999997</v>
      </c>
      <c r="H1073" s="211">
        <f t="shared" si="16"/>
        <v>12430930.93</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55170.97</v>
      </c>
      <c r="H1075" s="211">
        <f t="shared" si="16"/>
        <v>267697.08999999997</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1754051.5599999996</v>
      </c>
      <c r="H1076" s="211">
        <f t="shared" si="16"/>
        <v>3274347.55</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3014880.4399999995</v>
      </c>
      <c r="H1077" s="211">
        <f t="shared" si="16"/>
        <v>10075804.4</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29192.6</v>
      </c>
      <c r="H1079" s="211">
        <f t="shared" si="16"/>
        <v>210771.12000000002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115220.09</v>
      </c>
      <c r="H1081" s="114">
        <f t="shared" si="16"/>
        <v>2426879.54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470497.99000000005</v>
      </c>
      <c r="H1082" s="114">
        <f t="shared" si="16"/>
        <v>5700992.2599999998</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4356897.2200000007</v>
      </c>
      <c r="H1085" s="114">
        <f t="shared" si="16"/>
        <v>9692084.370000001</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1669387.3499999999</v>
      </c>
      <c r="H1086" s="114">
        <f t="shared" si="16"/>
        <v>5412281.75</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114982385.16999999</v>
      </c>
      <c r="H1087" s="114">
        <f t="shared" si="16"/>
        <v>461428163.22000003</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93462.78</v>
      </c>
      <c r="H1088" s="114">
        <f t="shared" si="16"/>
        <v>1805995.55</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1646643.55</v>
      </c>
      <c r="H1089" s="114">
        <f t="shared" si="16"/>
        <v>30390813.599999998</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7133006.7200000016</v>
      </c>
      <c r="H1090" s="114">
        <f t="shared" si="16"/>
        <v>17596115.380000003</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3249860.8600000003</v>
      </c>
      <c r="H1094" s="211">
        <f t="shared" si="16"/>
        <v>29044334.890000001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3495884.2499999995</v>
      </c>
      <c r="H1095" s="211">
        <f t="shared" si="16"/>
        <v>18594892.77</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12920476.830000002</v>
      </c>
      <c r="H1096" s="211">
        <f t="shared" si="16"/>
        <v>44933761.170000002</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24646354.540000007</v>
      </c>
      <c r="H1097" s="211">
        <f t="shared" si="16"/>
        <v>64588954.63000001</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1159878.6000000001</v>
      </c>
      <c r="H1099" s="211">
        <f t="shared" si="17"/>
        <v>7069338.3100000005</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0</v>
      </c>
      <c r="H1101" s="114">
        <f t="shared" si="17"/>
        <v>67974.459999999992</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3864462.81</v>
      </c>
      <c r="H1102" s="114">
        <f t="shared" si="17"/>
        <v>9825777.7400000002</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1986270.5</v>
      </c>
      <c r="H1103" s="114">
        <f t="shared" si="17"/>
        <v>6463146.2199999997</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137452.82</v>
      </c>
      <c r="H1104" s="114">
        <f t="shared" si="17"/>
        <v>300991.23</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2245894.2399999998</v>
      </c>
      <c r="H1105" s="114">
        <f t="shared" si="17"/>
        <v>14730149.709999999</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908191.16</v>
      </c>
      <c r="H1106" s="114">
        <f t="shared" si="17"/>
        <v>3958149.93</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2935915.9400000004</v>
      </c>
      <c r="H1112" s="211">
        <f t="shared" si="17"/>
        <v>10151706.5</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21383515.23</v>
      </c>
      <c r="H1114" s="211">
        <f t="shared" si="17"/>
        <v>30224947.990000002</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2427423.21</v>
      </c>
      <c r="H1117" s="211">
        <f t="shared" si="17"/>
        <v>13595593.530000001</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285010.26</v>
      </c>
      <c r="H1118" s="211">
        <f t="shared" si="17"/>
        <v>746255.55999999994</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6316130.8900000006</v>
      </c>
      <c r="H1120" s="211">
        <f t="shared" si="17"/>
        <v>68147145.909999996</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27211.839999999997</v>
      </c>
      <c r="H1123" s="114">
        <f t="shared" si="17"/>
        <v>2739498.5199999996</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453224.29000000004</v>
      </c>
      <c r="H1124" s="114">
        <f t="shared" si="17"/>
        <v>1859731.65</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23076.67</v>
      </c>
      <c r="H1127" s="114">
        <f t="shared" si="17"/>
        <v>14937598.51</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72676608.330000013</v>
      </c>
      <c r="H1132" s="211">
        <f t="shared" si="17"/>
        <v>1223205237.03</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553010.97</v>
      </c>
      <c r="H1133" s="211">
        <f t="shared" si="17"/>
        <v>6321794.3599999994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0</v>
      </c>
      <c r="H1137" s="211">
        <f t="shared" si="17"/>
        <v>2703.71</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2037857.6199999999</v>
      </c>
      <c r="H1140" s="211">
        <f t="shared" si="17"/>
        <v>3513167.7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5537337502.9399996</v>
      </c>
      <c r="H1144" s="114">
        <f t="shared" si="17"/>
        <v>36222279739.520004</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33181762.27</v>
      </c>
      <c r="H1145" s="114">
        <f t="shared" si="17"/>
        <v>109512646.08999999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5219075303.2600002</v>
      </c>
      <c r="H1146" s="114">
        <f t="shared" si="17"/>
        <v>30745159769.25</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8790130195.8499985</v>
      </c>
      <c r="H1147" s="114">
        <f t="shared" si="17"/>
        <v>76396583415.059998</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0</v>
      </c>
      <c r="H1149" s="114">
        <f t="shared" si="17"/>
        <v>10678622</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9843005.7399999984</v>
      </c>
      <c r="H1151" s="114">
        <f t="shared" si="17"/>
        <v>76078582.200000003</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750116.21</v>
      </c>
      <c r="H1152" s="114">
        <f t="shared" si="17"/>
        <v>1225450.22</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359486938855.41016</v>
      </c>
      <c r="H1153" s="177">
        <f>SUM(H10:H1152)</f>
        <v>2475806794479.7041</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2685749363801.6089</v>
      </c>
      <c r="H1154" s="114">
        <f>SUM(C1154:G1154)</f>
        <v>12715017270162.807</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3045236302657.019</v>
      </c>
      <c r="H1155" s="181">
        <f>SUM(C1155:G1155)</f>
        <v>15190824064642.508</v>
      </c>
    </row>
    <row r="1156" spans="1:9" ht="15" customHeight="1" x14ac:dyDescent="0.25">
      <c r="A1156" s="294" t="s">
        <v>1093</v>
      </c>
      <c r="B1156" s="295"/>
      <c r="C1156" s="173">
        <f>'PRESUPUESTO 2012 X MINERAL'!O1157</f>
        <v>0</v>
      </c>
      <c r="D1156" s="173">
        <f>'BIENIO 2013 - 2014 X MINERAL'!O1157</f>
        <v>8101189410</v>
      </c>
      <c r="E1156" s="173">
        <v>5219511534.3199997</v>
      </c>
      <c r="F1156" s="173">
        <f>'BIENIO 2017-2018 X MINERAL'!O1157</f>
        <v>52735456060.81002</v>
      </c>
      <c r="G1156" s="267">
        <f>'BIENIO 2019-2020 X MINERAL'!O1157</f>
        <v>2995731573.1100001</v>
      </c>
      <c r="H1156" s="182">
        <f>SUM(C1156:G1156)</f>
        <v>69051888578.240021</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2" t="s">
        <v>1088</v>
      </c>
      <c r="B1158" s="293"/>
      <c r="C1158" s="183">
        <f t="shared" ref="C1158:F1158" si="18">C1155+C1156</f>
        <v>1911904699017.8398</v>
      </c>
      <c r="D1158" s="183">
        <f t="shared" si="18"/>
        <v>2701480968950.3105</v>
      </c>
      <c r="E1158" s="183">
        <f t="shared" si="18"/>
        <v>3242773936537.7104</v>
      </c>
      <c r="F1158" s="183">
        <f t="shared" si="18"/>
        <v>4355484314484.7563</v>
      </c>
      <c r="G1158" s="183">
        <f>G1155+G1156+G1157</f>
        <v>3092632015243.1289</v>
      </c>
      <c r="H1158" s="184">
        <f>H1155+H1156+H1157</f>
        <v>15304275934233.748</v>
      </c>
    </row>
    <row r="1159" spans="1:9" x14ac:dyDescent="0.25">
      <c r="A1159" s="38" t="s">
        <v>1089</v>
      </c>
      <c r="B1159" s="39"/>
      <c r="C1159" s="5"/>
      <c r="D1159" s="5"/>
      <c r="E1159" s="5"/>
      <c r="F1159" s="5"/>
      <c r="G1159" s="5"/>
      <c r="H1159" s="5"/>
      <c r="I1159" s="37"/>
    </row>
    <row r="1160" spans="1:9" ht="42" customHeight="1" x14ac:dyDescent="0.25">
      <c r="A1160" s="283" t="s">
        <v>1092</v>
      </c>
      <c r="B1160" s="284"/>
      <c r="C1160" s="284"/>
      <c r="D1160" s="284"/>
      <c r="E1160" s="284"/>
      <c r="F1160" s="284"/>
      <c r="G1160" s="284"/>
      <c r="H1160" s="284"/>
      <c r="I1160" s="5"/>
    </row>
    <row r="1161" spans="1:9" ht="40.5" customHeight="1" x14ac:dyDescent="0.25">
      <c r="A1161" s="283" t="s">
        <v>1107</v>
      </c>
      <c r="B1161" s="284"/>
      <c r="C1161" s="284"/>
      <c r="D1161" s="284"/>
      <c r="E1161" s="284"/>
      <c r="F1161" s="284"/>
      <c r="G1161" s="284"/>
      <c r="H1161" s="284"/>
      <c r="I1161" s="5"/>
    </row>
    <row r="1162" spans="1:9" ht="30" customHeight="1" x14ac:dyDescent="0.25">
      <c r="A1162" s="283" t="s">
        <v>1108</v>
      </c>
      <c r="B1162" s="284"/>
      <c r="C1162" s="284"/>
      <c r="D1162" s="284"/>
      <c r="E1162" s="284"/>
      <c r="F1162" s="284"/>
      <c r="G1162" s="284"/>
      <c r="H1162" s="284"/>
      <c r="I1162" s="5"/>
    </row>
    <row r="1163" spans="1:9" ht="30" customHeight="1" x14ac:dyDescent="0.25">
      <c r="A1163" s="283" t="s">
        <v>1105</v>
      </c>
      <c r="B1163" s="284"/>
      <c r="C1163" s="284"/>
      <c r="D1163" s="284"/>
      <c r="E1163" s="284"/>
      <c r="F1163" s="284"/>
      <c r="G1163" s="284"/>
      <c r="H1163" s="284"/>
      <c r="I1163" s="5"/>
    </row>
    <row r="1164" spans="1:9" ht="35.25" customHeight="1" x14ac:dyDescent="0.25">
      <c r="A1164" s="289" t="s">
        <v>1116</v>
      </c>
      <c r="B1164" s="290"/>
      <c r="C1164" s="290"/>
      <c r="D1164" s="290"/>
      <c r="E1164" s="290"/>
      <c r="F1164" s="291"/>
      <c r="G1164" s="291"/>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2020-05-18T17:57:14Z</dcterms:modified>
</cp:coreProperties>
</file>